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4425" activeTab="1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>
    <definedName name="_xlnm.Print_Area" localSheetId="0">'income statement'!$A$1:$I$48</definedName>
    <definedName name="Z_DB9E0021_5171_43D4_8F9E_E7AC7FEDD2D0_.wvu.Rows" localSheetId="2" hidden="1">'equity statement'!$21:$21,'equity statement'!$39:$49</definedName>
  </definedNames>
  <calcPr fullCalcOnLoad="1"/>
</workbook>
</file>

<file path=xl/sharedStrings.xml><?xml version="1.0" encoding="utf-8"?>
<sst xmlns="http://schemas.openxmlformats.org/spreadsheetml/2006/main" count="165" uniqueCount="117">
  <si>
    <t>BP PLASTICS HOLDING BHD</t>
  </si>
  <si>
    <t>(Company No. 644902-V)</t>
  </si>
  <si>
    <t>(Incorporated in Malaysia)</t>
  </si>
  <si>
    <t>INTERIM FINANCIAL REPORT ON CONSOLIDATED RESULTS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</si>
  <si>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</si>
  <si>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</si>
  <si>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</si>
  <si>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</si>
  <si>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</si>
  <si>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</si>
  <si>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</si>
  <si>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</si>
  <si>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</si>
  <si>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</si>
  <si>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</si>
  <si>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</si>
  <si>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</si>
  <si>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</si>
  <si>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</si>
  <si>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</si>
  <si>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</si>
  <si>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</si>
  <si>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</si>
  <si>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</si>
  <si>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Profit after taxation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</si>
  <si>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</si>
  <si>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</si>
  <si>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</si>
  <si>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</si>
  <si>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</si>
  <si>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</si>
  <si>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</si>
  <si>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</si>
  <si>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</si>
  <si>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</si>
  <si>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</si>
  <si>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</si>
  <si>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</si>
  <si>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</si>
  <si>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</si>
  <si>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</si>
  <si>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</si>
  <si>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</si>
  <si>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</si>
  <si>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</si>
  <si>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</si>
  <si>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</si>
  <si>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</si>
  <si>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</si>
  <si>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</si>
  <si>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</si>
  <si>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</si>
  <si>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</si>
  <si>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</si>
  <si>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</si>
  <si>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</si>
  <si>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</si>
  <si>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</si>
  <si>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</si>
  <si>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</si>
  <si>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</si>
  <si>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</si>
  <si>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</si>
  <si>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</si>
  <si>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</si>
  <si>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</si>
  <si>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</si>
  <si>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</si>
  <si>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2007</t>
  </si>
  <si>
    <t xml:space="preserve">The Condensed Consolidated Statement of Changes in Equity should be read in conjunction with the Annual  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</si>
  <si>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</si>
  <si>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</si>
  <si>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</si>
  <si>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</si>
  <si>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</si>
  <si>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</si>
  <si>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</si>
  <si>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</si>
  <si>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</si>
  <si>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</si>
  <si>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</si>
  <si>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</si>
  <si>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Short Term Borrowing</t>
  </si>
  <si>
    <t>Treasury Share</t>
  </si>
  <si>
    <t>Treasury</t>
  </si>
  <si>
    <t>For the period ended 31 December 2007</t>
  </si>
  <si>
    <t>Dividend</t>
  </si>
  <si>
    <t>At 31 December 2007</t>
  </si>
  <si>
    <t>At 1 January 2009</t>
  </si>
  <si>
    <t xml:space="preserve">        Fixed deposits with a licensed bank</t>
  </si>
  <si>
    <t>Bonus shares issued (1 for 2)</t>
  </si>
  <si>
    <t>Dividends paid to shareholders</t>
  </si>
  <si>
    <t>31 Dec 2009</t>
  </si>
  <si>
    <t>Revaluation surplus</t>
  </si>
  <si>
    <t>Reserve</t>
  </si>
  <si>
    <t>Audit fee overprovided in prior year</t>
  </si>
  <si>
    <t>31 Mar 2010</t>
  </si>
  <si>
    <t>31 Mar 2009</t>
  </si>
  <si>
    <t>For the period ended 31 March 2009</t>
  </si>
  <si>
    <t>Financial Report for the year ended 31 December 2009.</t>
  </si>
  <si>
    <t>For the period ended 31 Mar 2010</t>
  </si>
  <si>
    <t>At 1 January 2010</t>
  </si>
  <si>
    <t>At 31 March 2009</t>
  </si>
  <si>
    <t>At 31 March 2010</t>
  </si>
  <si>
    <t>3 months</t>
  </si>
  <si>
    <t>Financial Report for the year ended 31 December 2009</t>
  </si>
  <si>
    <t>financial statements for the year ended 31 December 2009 and the accompanying</t>
  </si>
  <si>
    <t>Report for the year ended 31 December 2009.</t>
  </si>
  <si>
    <t>FOR THE FIRST QUARTER ENDED 31 MARCH 2010</t>
  </si>
  <si>
    <t>Cash and cash equivalents at 31 March</t>
  </si>
  <si>
    <t>CONDENSED CONSOLIDATED STATEMENT OF COMPREHENSIVE INCOME</t>
  </si>
  <si>
    <t>Income tax expense</t>
  </si>
  <si>
    <t>CONDENSED CONSOLIDATED STATEMENT OF FINANCIAL POSITION</t>
  </si>
  <si>
    <t>Total comprehensive income for the period</t>
  </si>
  <si>
    <t>Other comprehensive income/(loss), net of tax</t>
  </si>
  <si>
    <t>4Q09</t>
  </si>
  <si>
    <t>1Q09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</si>
</sst>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_(* #,##0.0_);_(* \(#,##0.0\);_(* &quot;-&quot;?_);_(@_)"/>
    <numFmt numFmtId="169" formatCode="[$-409]dddd\,\ mmmm\ dd\,\ yyyy"/>
    <numFmt numFmtId="170" formatCode="_(* #,##0.0_);_(* \(#,##0.0\);_(* &quot;-&quot;_);_(@_)"/>
    <numFmt numFmtId="171" formatCode="dd/mm/yyyy"/>
  </numFmts>
  <fonts count="13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64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66" fontId="5" fillId="0" borderId="0" xfId="15" applyNumberFormat="1" applyFont="1" applyAlignment="1">
      <alignment/>
    </xf>
    <xf numFmtId="166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66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Border="1" applyAlignment="1">
      <alignment horizontal="center"/>
    </xf>
    <xf numFmtId="166" fontId="1" fillId="0" borderId="3" xfId="15" applyNumberFormat="1" applyFont="1" applyBorder="1" applyAlignment="1">
      <alignment horizontal="center"/>
    </xf>
    <xf numFmtId="166" fontId="5" fillId="2" borderId="0" xfId="15" applyNumberFormat="1" applyFont="1" applyFill="1" applyAlignment="1">
      <alignment/>
    </xf>
    <xf numFmtId="166" fontId="5" fillId="0" borderId="0" xfId="15" applyNumberFormat="1" applyFont="1" applyFill="1" applyAlignment="1">
      <alignment/>
    </xf>
    <xf numFmtId="166" fontId="5" fillId="0" borderId="0" xfId="15" applyNumberFormat="1" applyFont="1" applyFill="1" applyBorder="1" applyAlignment="1">
      <alignment/>
    </xf>
    <xf numFmtId="166" fontId="1" fillId="2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66" fontId="5" fillId="2" borderId="0" xfId="15" applyNumberFormat="1" applyFont="1" applyFill="1" applyAlignment="1" quotePrefix="1">
      <alignment horizontal="right"/>
    </xf>
    <xf numFmtId="166" fontId="5" fillId="2" borderId="4" xfId="15" applyNumberFormat="1" applyFont="1" applyFill="1" applyBorder="1" applyAlignment="1">
      <alignment/>
    </xf>
    <xf numFmtId="166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3" fontId="5" fillId="0" borderId="2" xfId="15" applyFont="1" applyFill="1" applyBorder="1" applyAlignment="1">
      <alignment horizontal="center"/>
    </xf>
    <xf numFmtId="0" fontId="5" fillId="0" borderId="0" xfId="0" applyFont="1" applyFill="1" applyAlignment="1">
      <alignment/>
    </xf>
    <xf numFmtId="41" fontId="10" fillId="0" borderId="0" xfId="0" applyFont="1" applyFill="1" applyBorder="1" applyAlignment="1">
      <alignment/>
    </xf>
    <xf numFmtId="41" fontId="9" fillId="0" borderId="0" xfId="0" applyFont="1" applyFill="1" applyBorder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41" fontId="8" fillId="0" borderId="0" xfId="0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41" fontId="5" fillId="0" borderId="0" xfId="0" applyFont="1" applyAlignment="1">
      <alignment/>
    </xf>
    <xf numFmtId="41" fontId="5" fillId="2" borderId="0" xfId="0" applyFont="1" applyFill="1" applyAlignment="1">
      <alignment/>
    </xf>
    <xf numFmtId="41" fontId="5" fillId="2" borderId="4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0" fontId="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41" fontId="5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 quotePrefix="1">
      <alignment horizontal="right"/>
    </xf>
    <xf numFmtId="166" fontId="5" fillId="0" borderId="3" xfId="15" applyNumberFormat="1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5" fillId="0" borderId="0" xfId="15" applyNumberFormat="1" applyFont="1" applyFill="1" applyAlignment="1" quotePrefix="1">
      <alignment horizontal="center"/>
    </xf>
    <xf numFmtId="166" fontId="5" fillId="0" borderId="0" xfId="15" applyNumberFormat="1" applyFont="1" applyFill="1" applyAlignment="1" quotePrefix="1">
      <alignment horizontal="right"/>
    </xf>
    <xf numFmtId="166" fontId="5" fillId="0" borderId="4" xfId="15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6" fontId="5" fillId="0" borderId="0" xfId="15" applyNumberFormat="1" applyFont="1" applyFill="1" applyAlignment="1">
      <alignment horizontal="center"/>
    </xf>
    <xf numFmtId="166" fontId="5" fillId="0" borderId="0" xfId="15" applyNumberFormat="1" applyFont="1" applyAlignment="1">
      <alignment horizontal="center"/>
    </xf>
    <xf numFmtId="166" fontId="1" fillId="2" borderId="4" xfId="15" applyNumberFormat="1" applyFont="1" applyFill="1" applyBorder="1" applyAlignment="1">
      <alignment horizontal="center"/>
    </xf>
    <xf numFmtId="166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19" applyNumberFormat="1" applyFont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Alignment="1">
      <alignment/>
    </xf>
    <xf numFmtId="41" fontId="12" fillId="0" borderId="3" xfId="0" applyNumberFormat="1" applyFont="1" applyFill="1" applyBorder="1" applyAlignment="1">
      <alignment/>
    </xf>
    <xf numFmtId="41" fontId="1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-server\files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2"/>
  <sheetViews>
    <sheetView workbookViewId="0" topLeftCell="A1">
      <selection activeCell="T35" sqref="T35"/>
    </sheetView>
  </sheetViews>
  <sheetFormatPr defaultColWidth="9.140625" defaultRowHeight="12.75"/>
  <cols>
    <col min="1" max="1" width="4.28125" style="6" customWidth="1"/>
    <col min="2" max="2" width="29.42187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1" width="9.140625" style="6" customWidth="1"/>
    <col min="12" max="12" width="10.421875" style="6" hidden="1" customWidth="1"/>
    <col min="13" max="13" width="0" style="6" hidden="1" customWidth="1"/>
    <col min="14" max="15" width="9.28125" style="6" hidden="1" customWidth="1"/>
    <col min="16" max="16" width="0" style="6" hidden="1" customWidth="1"/>
    <col min="17" max="17" width="11.140625" style="6" hidden="1" customWidth="1"/>
    <col min="18" max="18" width="9.28125" style="6" hidden="1" customWidth="1"/>
    <col min="19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108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110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4</v>
      </c>
      <c r="D13" s="1"/>
      <c r="E13" s="1"/>
      <c r="F13" s="3"/>
      <c r="G13" s="1" t="s">
        <v>5</v>
      </c>
      <c r="H13" s="1"/>
      <c r="I13" s="1"/>
      <c r="J13" s="3"/>
    </row>
    <row r="14" spans="3:12" s="15" customFormat="1" ht="12">
      <c r="C14" s="2" t="s">
        <v>6</v>
      </c>
      <c r="D14" s="2"/>
      <c r="E14" s="2" t="s">
        <v>7</v>
      </c>
      <c r="F14" s="2"/>
      <c r="G14" s="2" t="s">
        <v>6</v>
      </c>
      <c r="H14" s="2"/>
      <c r="I14" s="2" t="s">
        <v>7</v>
      </c>
      <c r="J14" s="2"/>
      <c r="L14" s="2" t="s">
        <v>6</v>
      </c>
    </row>
    <row r="15" spans="3:12" s="15" customFormat="1" ht="12">
      <c r="C15" s="2" t="s">
        <v>8</v>
      </c>
      <c r="D15" s="2"/>
      <c r="E15" s="2" t="s">
        <v>9</v>
      </c>
      <c r="F15" s="2"/>
      <c r="G15" s="2" t="s">
        <v>8</v>
      </c>
      <c r="H15" s="2"/>
      <c r="I15" s="2" t="s">
        <v>9</v>
      </c>
      <c r="J15" s="2"/>
      <c r="L15" s="2" t="s">
        <v>8</v>
      </c>
    </row>
    <row r="16" spans="3:12" s="15" customFormat="1" ht="12">
      <c r="C16" s="2" t="s">
        <v>10</v>
      </c>
      <c r="D16" s="2"/>
      <c r="E16" s="2" t="s">
        <v>10</v>
      </c>
      <c r="F16" s="2"/>
      <c r="G16" s="2" t="s">
        <v>11</v>
      </c>
      <c r="H16" s="2"/>
      <c r="I16" s="2" t="s">
        <v>12</v>
      </c>
      <c r="J16" s="2"/>
      <c r="L16" s="2" t="s">
        <v>10</v>
      </c>
    </row>
    <row r="17" spans="3:12" s="15" customFormat="1" ht="12">
      <c r="C17" s="2"/>
      <c r="D17" s="2"/>
      <c r="E17" s="2"/>
      <c r="F17" s="2"/>
      <c r="G17" s="16" t="s">
        <v>13</v>
      </c>
      <c r="H17" s="2"/>
      <c r="I17" s="16" t="s">
        <v>13</v>
      </c>
      <c r="J17" s="2"/>
      <c r="L17" s="2"/>
    </row>
    <row r="18" spans="3:12" s="15" customFormat="1" ht="12">
      <c r="C18" s="17" t="s">
        <v>96</v>
      </c>
      <c r="D18" s="2"/>
      <c r="E18" s="109" t="s">
        <v>97</v>
      </c>
      <c r="F18" s="2"/>
      <c r="G18" s="17" t="s">
        <v>96</v>
      </c>
      <c r="H18" s="2"/>
      <c r="I18" s="109" t="s">
        <v>97</v>
      </c>
      <c r="J18" s="2"/>
      <c r="L18" s="17" t="s">
        <v>92</v>
      </c>
    </row>
    <row r="19" spans="1:18" ht="23.25" customHeight="1">
      <c r="A19" s="14"/>
      <c r="B19" s="14"/>
      <c r="C19" s="18" t="s">
        <v>14</v>
      </c>
      <c r="D19" s="20"/>
      <c r="E19" s="110" t="s">
        <v>14</v>
      </c>
      <c r="F19" s="20"/>
      <c r="G19" s="18" t="s">
        <v>14</v>
      </c>
      <c r="H19" s="20"/>
      <c r="I19" s="110" t="s">
        <v>14</v>
      </c>
      <c r="L19" s="18" t="s">
        <v>14</v>
      </c>
      <c r="N19" s="129" t="s">
        <v>115</v>
      </c>
      <c r="O19" s="130"/>
      <c r="P19" s="130"/>
      <c r="Q19" s="129" t="s">
        <v>116</v>
      </c>
      <c r="R19" s="130"/>
    </row>
    <row r="20" spans="1:18" ht="12" customHeight="1">
      <c r="A20" s="14"/>
      <c r="B20" s="14"/>
      <c r="C20" s="22"/>
      <c r="D20" s="21"/>
      <c r="E20" s="82"/>
      <c r="F20" s="21"/>
      <c r="G20" s="22"/>
      <c r="H20" s="21"/>
      <c r="I20" s="82"/>
      <c r="L20" s="22"/>
      <c r="N20" s="130"/>
      <c r="O20" s="130"/>
      <c r="P20" s="130"/>
      <c r="Q20" s="130"/>
      <c r="R20" s="130"/>
    </row>
    <row r="21" spans="1:18" ht="15.75">
      <c r="A21" s="3" t="s">
        <v>15</v>
      </c>
      <c r="B21" s="3"/>
      <c r="C21" s="24">
        <v>52070</v>
      </c>
      <c r="D21" s="25"/>
      <c r="E21" s="83">
        <v>34453</v>
      </c>
      <c r="F21" s="25"/>
      <c r="G21" s="24">
        <v>52070</v>
      </c>
      <c r="H21" s="25"/>
      <c r="I21" s="83">
        <v>34453</v>
      </c>
      <c r="K21" s="78"/>
      <c r="L21" s="24">
        <v>50391</v>
      </c>
      <c r="M21" s="78"/>
      <c r="N21" s="132">
        <f>C21-L21</f>
        <v>1679</v>
      </c>
      <c r="O21" s="131">
        <f>N21/L21</f>
        <v>0.03331944196384275</v>
      </c>
      <c r="P21" s="130"/>
      <c r="Q21" s="133">
        <f>C21-E21</f>
        <v>17617</v>
      </c>
      <c r="R21" s="131">
        <f>Q21/E21</f>
        <v>0.5113342814849214</v>
      </c>
    </row>
    <row r="22" spans="1:18" ht="15.75">
      <c r="A22" s="14" t="s">
        <v>16</v>
      </c>
      <c r="B22" s="3"/>
      <c r="C22" s="26">
        <v>-44236</v>
      </c>
      <c r="D22" s="25"/>
      <c r="E22" s="84">
        <v>-26955</v>
      </c>
      <c r="F22" s="25"/>
      <c r="G22" s="26">
        <v>-44236</v>
      </c>
      <c r="H22" s="25"/>
      <c r="I22" s="84">
        <v>-26955</v>
      </c>
      <c r="K22" s="79"/>
      <c r="L22" s="26">
        <v>-43840</v>
      </c>
      <c r="M22" s="79"/>
      <c r="N22" s="134">
        <f>C22-L22</f>
        <v>-396</v>
      </c>
      <c r="O22" s="131">
        <f aca="true" t="shared" si="0" ref="O22:O33">N22/L22</f>
        <v>0.009032846715328467</v>
      </c>
      <c r="P22" s="130"/>
      <c r="Q22" s="135">
        <f aca="true" t="shared" si="1" ref="Q22:Q31">C22-E22</f>
        <v>-17281</v>
      </c>
      <c r="R22" s="131">
        <f>Q22/E22</f>
        <v>0.6411055462808385</v>
      </c>
    </row>
    <row r="23" spans="1:18" ht="15.75">
      <c r="A23" s="3" t="s">
        <v>17</v>
      </c>
      <c r="B23" s="3"/>
      <c r="C23" s="24">
        <f>C21+C22</f>
        <v>7834</v>
      </c>
      <c r="D23" s="27"/>
      <c r="E23" s="83">
        <v>7498</v>
      </c>
      <c r="F23" s="27"/>
      <c r="G23" s="24">
        <f>G21+G22</f>
        <v>7834</v>
      </c>
      <c r="H23" s="27"/>
      <c r="I23" s="83">
        <v>7498</v>
      </c>
      <c r="K23" s="78"/>
      <c r="L23" s="24">
        <f>L21+L22</f>
        <v>6551</v>
      </c>
      <c r="M23" s="78"/>
      <c r="N23" s="132">
        <f>C23-L23</f>
        <v>1283</v>
      </c>
      <c r="O23" s="131">
        <f t="shared" si="0"/>
        <v>0.19584796214318426</v>
      </c>
      <c r="P23" s="130"/>
      <c r="Q23" s="133">
        <f t="shared" si="1"/>
        <v>336</v>
      </c>
      <c r="R23" s="131">
        <f aca="true" t="shared" si="2" ref="R23:R33">Q23/E23</f>
        <v>0.04481194985329421</v>
      </c>
    </row>
    <row r="24" spans="1:18" ht="15.75">
      <c r="A24" s="3"/>
      <c r="B24" s="3"/>
      <c r="C24" s="24"/>
      <c r="D24" s="27"/>
      <c r="E24" s="83"/>
      <c r="F24" s="23"/>
      <c r="G24" s="24"/>
      <c r="H24" s="23"/>
      <c r="I24" s="83"/>
      <c r="K24" s="78"/>
      <c r="L24" s="24"/>
      <c r="M24" s="78"/>
      <c r="N24" s="132"/>
      <c r="O24" s="131"/>
      <c r="P24" s="130"/>
      <c r="Q24" s="133"/>
      <c r="R24" s="131"/>
    </row>
    <row r="25" spans="1:18" ht="15.75">
      <c r="A25" s="14" t="s">
        <v>18</v>
      </c>
      <c r="B25" s="3"/>
      <c r="C25" s="28">
        <v>-54</v>
      </c>
      <c r="D25" s="27"/>
      <c r="E25" s="47">
        <v>-230</v>
      </c>
      <c r="F25" s="23"/>
      <c r="G25" s="28">
        <v>-54</v>
      </c>
      <c r="H25" s="23"/>
      <c r="I25" s="47">
        <v>-230</v>
      </c>
      <c r="K25" s="79"/>
      <c r="L25" s="28">
        <v>13</v>
      </c>
      <c r="M25" s="79"/>
      <c r="N25" s="132">
        <f>C25-L25</f>
        <v>-67</v>
      </c>
      <c r="O25" s="131">
        <f t="shared" si="0"/>
        <v>-5.153846153846154</v>
      </c>
      <c r="P25" s="130"/>
      <c r="Q25" s="133">
        <f t="shared" si="1"/>
        <v>176</v>
      </c>
      <c r="R25" s="131">
        <f t="shared" si="2"/>
        <v>-0.7652173913043478</v>
      </c>
    </row>
    <row r="26" spans="1:18" ht="15.75">
      <c r="A26" s="14" t="s">
        <v>19</v>
      </c>
      <c r="B26" s="3"/>
      <c r="C26" s="28">
        <v>481</v>
      </c>
      <c r="D26" s="27"/>
      <c r="E26" s="47">
        <v>69</v>
      </c>
      <c r="F26" s="23"/>
      <c r="G26" s="28">
        <v>481</v>
      </c>
      <c r="H26" s="23"/>
      <c r="I26" s="47">
        <v>69</v>
      </c>
      <c r="K26" s="79"/>
      <c r="L26" s="28">
        <v>91</v>
      </c>
      <c r="M26" s="79"/>
      <c r="N26" s="132">
        <f>C26-L26</f>
        <v>390</v>
      </c>
      <c r="O26" s="131">
        <f t="shared" si="0"/>
        <v>4.285714285714286</v>
      </c>
      <c r="P26" s="130"/>
      <c r="Q26" s="133">
        <f t="shared" si="1"/>
        <v>412</v>
      </c>
      <c r="R26" s="131">
        <f t="shared" si="2"/>
        <v>5.971014492753623</v>
      </c>
    </row>
    <row r="27" spans="1:18" ht="15.75">
      <c r="A27" s="14" t="s">
        <v>20</v>
      </c>
      <c r="B27" s="3"/>
      <c r="C27" s="28">
        <v>-1644</v>
      </c>
      <c r="D27" s="27"/>
      <c r="E27" s="47">
        <v>-1980</v>
      </c>
      <c r="F27" s="27"/>
      <c r="G27" s="28">
        <v>-1644</v>
      </c>
      <c r="H27" s="27"/>
      <c r="I27" s="47">
        <v>-1980</v>
      </c>
      <c r="K27" s="79"/>
      <c r="L27" s="28">
        <f>-850+7-270</f>
        <v>-1113</v>
      </c>
      <c r="M27" s="79"/>
      <c r="N27" s="132">
        <f>C27-L27</f>
        <v>-531</v>
      </c>
      <c r="O27" s="131">
        <f t="shared" si="0"/>
        <v>0.477088948787062</v>
      </c>
      <c r="P27" s="130"/>
      <c r="Q27" s="133">
        <f t="shared" si="1"/>
        <v>336</v>
      </c>
      <c r="R27" s="131">
        <f t="shared" si="2"/>
        <v>-0.1696969696969697</v>
      </c>
    </row>
    <row r="28" spans="1:18" ht="15.75">
      <c r="A28" s="14" t="s">
        <v>21</v>
      </c>
      <c r="B28" s="3"/>
      <c r="C28" s="28">
        <v>-1958</v>
      </c>
      <c r="D28" s="27"/>
      <c r="E28" s="47">
        <v>-1325</v>
      </c>
      <c r="F28" s="27"/>
      <c r="G28" s="28">
        <v>-1958</v>
      </c>
      <c r="H28" s="27"/>
      <c r="I28" s="47">
        <v>-1325</v>
      </c>
      <c r="K28" s="79"/>
      <c r="L28" s="28">
        <v>-1440</v>
      </c>
      <c r="M28" s="79"/>
      <c r="N28" s="132">
        <f>C28-L28</f>
        <v>-518</v>
      </c>
      <c r="O28" s="131">
        <f t="shared" si="0"/>
        <v>0.3597222222222222</v>
      </c>
      <c r="P28" s="130"/>
      <c r="Q28" s="133">
        <f>C28-E28</f>
        <v>-633</v>
      </c>
      <c r="R28" s="131">
        <f t="shared" si="2"/>
        <v>0.47773584905660377</v>
      </c>
    </row>
    <row r="29" spans="1:18" ht="15.75">
      <c r="A29" s="14" t="s">
        <v>22</v>
      </c>
      <c r="B29" s="14"/>
      <c r="C29" s="4">
        <v>-4</v>
      </c>
      <c r="D29" s="27"/>
      <c r="E29" s="111">
        <v>-10</v>
      </c>
      <c r="F29" s="21"/>
      <c r="G29" s="4">
        <v>-4</v>
      </c>
      <c r="H29" s="21"/>
      <c r="I29" s="111">
        <v>-10</v>
      </c>
      <c r="K29" s="79"/>
      <c r="L29" s="4">
        <v>-6</v>
      </c>
      <c r="M29" s="79"/>
      <c r="N29" s="132">
        <f>C29-L29</f>
        <v>2</v>
      </c>
      <c r="O29" s="131">
        <f t="shared" si="0"/>
        <v>-0.3333333333333333</v>
      </c>
      <c r="P29" s="130"/>
      <c r="Q29" s="133">
        <f t="shared" si="1"/>
        <v>6</v>
      </c>
      <c r="R29" s="131">
        <f t="shared" si="2"/>
        <v>-0.6</v>
      </c>
    </row>
    <row r="30" spans="1:18" ht="15.75">
      <c r="A30" s="14"/>
      <c r="B30" s="14"/>
      <c r="C30" s="29"/>
      <c r="D30" s="27"/>
      <c r="E30" s="85"/>
      <c r="F30" s="21"/>
      <c r="G30" s="29"/>
      <c r="H30" s="21"/>
      <c r="I30" s="85"/>
      <c r="K30" s="80"/>
      <c r="L30" s="29"/>
      <c r="M30" s="80"/>
      <c r="N30" s="134"/>
      <c r="O30" s="131"/>
      <c r="P30" s="130"/>
      <c r="Q30" s="135">
        <f t="shared" si="1"/>
        <v>0</v>
      </c>
      <c r="R30" s="131" t="e">
        <f t="shared" si="2"/>
        <v>#DIV/0!</v>
      </c>
    </row>
    <row r="31" spans="1:18" ht="15.75">
      <c r="A31" s="3" t="s">
        <v>23</v>
      </c>
      <c r="B31" s="14"/>
      <c r="C31" s="30">
        <f>SUM(C23:C30)</f>
        <v>4655</v>
      </c>
      <c r="D31" s="27"/>
      <c r="E31" s="86">
        <v>4022</v>
      </c>
      <c r="F31" s="27"/>
      <c r="G31" s="30">
        <f>SUM(G23:G30)</f>
        <v>4655</v>
      </c>
      <c r="H31" s="27"/>
      <c r="I31" s="86">
        <v>4022</v>
      </c>
      <c r="K31" s="78"/>
      <c r="L31" s="30">
        <f>SUM(L23:L30)</f>
        <v>4096</v>
      </c>
      <c r="M31" s="78"/>
      <c r="N31" s="132">
        <f>C31-L31</f>
        <v>559</v>
      </c>
      <c r="O31" s="131">
        <f t="shared" si="0"/>
        <v>0.136474609375</v>
      </c>
      <c r="P31" s="130"/>
      <c r="Q31" s="133">
        <f t="shared" si="1"/>
        <v>633</v>
      </c>
      <c r="R31" s="131">
        <f t="shared" si="2"/>
        <v>0.1573843858776728</v>
      </c>
    </row>
    <row r="32" spans="1:18" ht="15.75">
      <c r="A32" s="14" t="s">
        <v>111</v>
      </c>
      <c r="B32" s="14"/>
      <c r="C32" s="4">
        <v>-1100</v>
      </c>
      <c r="D32" s="27"/>
      <c r="E32" s="111">
        <v>-1060</v>
      </c>
      <c r="F32" s="21"/>
      <c r="G32" s="4">
        <v>-1100</v>
      </c>
      <c r="H32" s="21"/>
      <c r="I32" s="111">
        <v>-1060</v>
      </c>
      <c r="K32" s="79"/>
      <c r="L32" s="4">
        <f>-167+62</f>
        <v>-105</v>
      </c>
      <c r="M32" s="79"/>
      <c r="N32" s="132">
        <f>C32-L32</f>
        <v>-995</v>
      </c>
      <c r="O32" s="131">
        <f t="shared" si="0"/>
        <v>9.476190476190476</v>
      </c>
      <c r="P32" s="130"/>
      <c r="Q32" s="133">
        <f>C32-E32</f>
        <v>-40</v>
      </c>
      <c r="R32" s="131">
        <f t="shared" si="2"/>
        <v>0.03773584905660377</v>
      </c>
    </row>
    <row r="33" spans="1:18" ht="15.75">
      <c r="A33" s="3" t="s">
        <v>24</v>
      </c>
      <c r="B33" s="14"/>
      <c r="C33" s="24">
        <f>SUM(C31:C32)</f>
        <v>3555</v>
      </c>
      <c r="D33" s="27"/>
      <c r="E33" s="83">
        <v>2962</v>
      </c>
      <c r="F33" s="27"/>
      <c r="G33" s="24">
        <f>SUM(G31:G32)</f>
        <v>3555</v>
      </c>
      <c r="H33" s="27"/>
      <c r="I33" s="83">
        <v>2962</v>
      </c>
      <c r="K33" s="78"/>
      <c r="L33" s="24">
        <f>SUM(L31:L32)</f>
        <v>3991</v>
      </c>
      <c r="M33" s="78"/>
      <c r="N33" s="132">
        <f>C33-L33</f>
        <v>-436</v>
      </c>
      <c r="O33" s="131">
        <f t="shared" si="0"/>
        <v>-0.10924580305687798</v>
      </c>
      <c r="P33" s="130"/>
      <c r="Q33" s="133">
        <f>C33-E33</f>
        <v>593</v>
      </c>
      <c r="R33" s="131">
        <f t="shared" si="2"/>
        <v>0.200202565833896</v>
      </c>
    </row>
    <row r="34" spans="1:14" ht="15.75">
      <c r="A34" s="14"/>
      <c r="B34" s="14"/>
      <c r="C34" s="28"/>
      <c r="D34" s="21"/>
      <c r="E34" s="47"/>
      <c r="F34" s="27"/>
      <c r="G34" s="28"/>
      <c r="H34" s="21"/>
      <c r="I34" s="47"/>
      <c r="K34" s="79"/>
      <c r="L34" s="28"/>
      <c r="M34" s="79"/>
      <c r="N34" s="79"/>
    </row>
    <row r="35" spans="1:14" ht="15.75">
      <c r="A35" s="14" t="s">
        <v>114</v>
      </c>
      <c r="B35" s="14"/>
      <c r="C35" s="28">
        <v>0</v>
      </c>
      <c r="D35" s="25"/>
      <c r="E35" s="47">
        <v>0</v>
      </c>
      <c r="F35" s="31"/>
      <c r="G35" s="28">
        <v>0</v>
      </c>
      <c r="H35" s="25"/>
      <c r="I35" s="47">
        <v>0</v>
      </c>
      <c r="K35" s="79"/>
      <c r="L35" s="28">
        <v>0</v>
      </c>
      <c r="M35" s="79"/>
      <c r="N35" s="79"/>
    </row>
    <row r="36" spans="1:14" ht="15.75">
      <c r="A36" s="14"/>
      <c r="B36" s="14"/>
      <c r="C36" s="26"/>
      <c r="D36" s="21"/>
      <c r="E36" s="84"/>
      <c r="F36" s="27"/>
      <c r="G36" s="26"/>
      <c r="H36" s="21"/>
      <c r="I36" s="84"/>
      <c r="K36" s="79"/>
      <c r="L36" s="26"/>
      <c r="M36" s="79"/>
      <c r="N36" s="79"/>
    </row>
    <row r="37" spans="1:14" ht="16.5" thickBot="1">
      <c r="A37" s="3" t="s">
        <v>113</v>
      </c>
      <c r="B37" s="14"/>
      <c r="C37" s="32">
        <f>SUM(C33:C36)</f>
        <v>3555</v>
      </c>
      <c r="D37" s="23"/>
      <c r="E37" s="112">
        <v>2962</v>
      </c>
      <c r="F37" s="33"/>
      <c r="G37" s="32">
        <f>SUM(G33:G36)</f>
        <v>3555</v>
      </c>
      <c r="H37" s="23"/>
      <c r="I37" s="112">
        <v>2962</v>
      </c>
      <c r="K37" s="78"/>
      <c r="L37" s="32">
        <f>SUM(L33:L36)</f>
        <v>3991</v>
      </c>
      <c r="M37" s="78"/>
      <c r="N37" s="78"/>
    </row>
    <row r="38" spans="1:14" ht="16.5" thickTop="1">
      <c r="A38" s="14"/>
      <c r="B38" s="14"/>
      <c r="C38" s="28"/>
      <c r="D38" s="21"/>
      <c r="E38" s="47"/>
      <c r="F38" s="21"/>
      <c r="G38" s="28"/>
      <c r="H38" s="21"/>
      <c r="I38" s="47"/>
      <c r="K38" s="79"/>
      <c r="L38" s="28"/>
      <c r="M38" s="79"/>
      <c r="N38" s="79"/>
    </row>
    <row r="39" spans="1:14" ht="16.5" thickBot="1">
      <c r="A39" s="14" t="s">
        <v>26</v>
      </c>
      <c r="B39" s="14"/>
      <c r="C39" s="34">
        <f>C37/180121*100</f>
        <v>1.9736732529799412</v>
      </c>
      <c r="D39" s="21"/>
      <c r="E39" s="113">
        <v>1.6444501196417962</v>
      </c>
      <c r="F39" s="21"/>
      <c r="G39" s="34">
        <f>G37/180121*100</f>
        <v>1.9736732529799412</v>
      </c>
      <c r="H39" s="21"/>
      <c r="I39" s="113">
        <v>1.6444501196417962</v>
      </c>
      <c r="K39" s="81"/>
      <c r="L39" s="34">
        <f>L37/180121*100</f>
        <v>2.215732757424176</v>
      </c>
      <c r="M39" s="81"/>
      <c r="N39" s="81"/>
    </row>
    <row r="40" spans="1:9" ht="12.75" thickTop="1">
      <c r="A40" s="14"/>
      <c r="B40" s="14"/>
      <c r="C40" s="28"/>
      <c r="D40" s="21"/>
      <c r="E40" s="47"/>
      <c r="F40" s="21"/>
      <c r="G40" s="28"/>
      <c r="H40" s="21"/>
      <c r="I40" s="47"/>
    </row>
    <row r="41" spans="1:9" ht="12.75" thickBot="1">
      <c r="A41" s="14" t="s">
        <v>27</v>
      </c>
      <c r="B41" s="14"/>
      <c r="C41" s="35" t="s">
        <v>28</v>
      </c>
      <c r="D41" s="21"/>
      <c r="E41" s="87" t="s">
        <v>28</v>
      </c>
      <c r="F41" s="21"/>
      <c r="G41" s="35" t="s">
        <v>28</v>
      </c>
      <c r="H41" s="21"/>
      <c r="I41" s="87" t="s">
        <v>28</v>
      </c>
    </row>
    <row r="42" spans="1:9" ht="12.75" thickTop="1">
      <c r="A42" s="14"/>
      <c r="B42" s="14"/>
      <c r="C42" s="25"/>
      <c r="D42" s="21"/>
      <c r="E42" s="47"/>
      <c r="F42" s="21"/>
      <c r="G42" s="25"/>
      <c r="H42" s="21"/>
      <c r="I42" s="25"/>
    </row>
    <row r="43" spans="1:9" ht="12">
      <c r="A43" s="14"/>
      <c r="B43" s="14"/>
      <c r="C43" s="36"/>
      <c r="D43" s="21"/>
      <c r="E43" s="25"/>
      <c r="F43" s="21"/>
      <c r="G43" s="25"/>
      <c r="H43" s="21"/>
      <c r="I43" s="25"/>
    </row>
    <row r="44" spans="1:9" ht="12">
      <c r="A44" s="14"/>
      <c r="B44" s="14"/>
      <c r="C44" s="25"/>
      <c r="D44" s="21"/>
      <c r="E44" s="25"/>
      <c r="F44" s="21"/>
      <c r="G44" s="25"/>
      <c r="H44" s="21"/>
      <c r="I44" s="25"/>
    </row>
    <row r="45" spans="1:9" ht="12">
      <c r="A45" s="37" t="s">
        <v>29</v>
      </c>
      <c r="B45" s="14"/>
      <c r="C45" s="21"/>
      <c r="D45" s="21"/>
      <c r="E45" s="21"/>
      <c r="F45" s="21"/>
      <c r="G45" s="21"/>
      <c r="H45" s="21"/>
      <c r="I45" s="21"/>
    </row>
    <row r="46" spans="1:9" ht="12">
      <c r="A46" s="37"/>
      <c r="B46" s="14"/>
      <c r="C46" s="21"/>
      <c r="D46" s="21"/>
      <c r="E46" s="21"/>
      <c r="F46" s="21"/>
      <c r="G46" s="21"/>
      <c r="H46" s="21"/>
      <c r="I46" s="21"/>
    </row>
    <row r="47" spans="1:9" ht="12">
      <c r="A47" s="38" t="s">
        <v>30</v>
      </c>
      <c r="B47" s="14"/>
      <c r="C47" s="21"/>
      <c r="D47" s="21"/>
      <c r="E47" s="21"/>
      <c r="F47" s="21"/>
      <c r="G47" s="21"/>
      <c r="H47" s="21"/>
      <c r="I47" s="21"/>
    </row>
    <row r="48" spans="1:9" ht="12">
      <c r="A48" s="38" t="s">
        <v>107</v>
      </c>
      <c r="B48" s="14"/>
      <c r="C48" s="21"/>
      <c r="D48" s="21"/>
      <c r="E48" s="21"/>
      <c r="F48" s="21"/>
      <c r="G48" s="21"/>
      <c r="H48" s="21"/>
      <c r="I48" s="21"/>
    </row>
    <row r="49" spans="1:9" ht="12">
      <c r="A49" s="14"/>
      <c r="B49" s="14"/>
      <c r="C49" s="21"/>
      <c r="D49" s="21"/>
      <c r="E49" s="21"/>
      <c r="F49" s="21"/>
      <c r="G49" s="21"/>
      <c r="H49" s="21"/>
      <c r="I49" s="21"/>
    </row>
    <row r="50" spans="1:9" ht="12">
      <c r="A50" s="38"/>
      <c r="B50" s="14"/>
      <c r="C50" s="21"/>
      <c r="D50" s="21"/>
      <c r="E50" s="21"/>
      <c r="F50" s="21"/>
      <c r="G50" s="21"/>
      <c r="H50" s="21"/>
      <c r="I50" s="21"/>
    </row>
    <row r="51" spans="1:9" ht="12">
      <c r="A51" s="14"/>
      <c r="B51" s="14"/>
      <c r="C51" s="21"/>
      <c r="D51" s="21"/>
      <c r="E51" s="21"/>
      <c r="F51" s="21"/>
      <c r="G51" s="21"/>
      <c r="H51" s="21"/>
      <c r="I51" s="21"/>
    </row>
    <row r="52" spans="1:9" ht="12">
      <c r="A52" s="14"/>
      <c r="B52" s="14"/>
      <c r="C52" s="21"/>
      <c r="D52" s="21"/>
      <c r="E52" s="21"/>
      <c r="F52" s="21"/>
      <c r="G52" s="21"/>
      <c r="H52" s="21"/>
      <c r="I52" s="21"/>
    </row>
    <row r="53" spans="1:9" ht="12">
      <c r="A53" s="14"/>
      <c r="B53" s="14"/>
      <c r="C53" s="21"/>
      <c r="D53" s="21"/>
      <c r="E53" s="21"/>
      <c r="F53" s="21"/>
      <c r="G53" s="21"/>
      <c r="H53" s="21"/>
      <c r="I53" s="21"/>
    </row>
    <row r="54" spans="1:9" ht="12">
      <c r="A54" s="14"/>
      <c r="B54" s="14"/>
      <c r="C54" s="21"/>
      <c r="D54" s="21"/>
      <c r="E54" s="21"/>
      <c r="F54" s="21"/>
      <c r="G54" s="21"/>
      <c r="H54" s="21"/>
      <c r="I54" s="21"/>
    </row>
    <row r="55" spans="1:9" ht="12">
      <c r="A55" s="14"/>
      <c r="B55" s="14"/>
      <c r="C55" s="21"/>
      <c r="D55" s="21"/>
      <c r="E55" s="21"/>
      <c r="F55" s="21"/>
      <c r="G55" s="21"/>
      <c r="H55" s="21"/>
      <c r="I55" s="21"/>
    </row>
    <row r="56" spans="1:9" ht="12">
      <c r="A56" s="14"/>
      <c r="B56" s="14"/>
      <c r="C56" s="21"/>
      <c r="D56" s="21"/>
      <c r="E56" s="21"/>
      <c r="F56" s="21"/>
      <c r="G56" s="21"/>
      <c r="H56" s="21"/>
      <c r="I56" s="21"/>
    </row>
    <row r="57" spans="1:9" ht="12">
      <c r="A57" s="14"/>
      <c r="B57" s="14"/>
      <c r="C57" s="21"/>
      <c r="D57" s="21"/>
      <c r="E57" s="21"/>
      <c r="F57" s="21"/>
      <c r="G57" s="21"/>
      <c r="H57" s="21"/>
      <c r="I57" s="21"/>
    </row>
    <row r="58" spans="1:9" ht="12">
      <c r="A58" s="14"/>
      <c r="B58" s="14"/>
      <c r="C58" s="21"/>
      <c r="D58" s="21"/>
      <c r="E58" s="21"/>
      <c r="F58" s="21"/>
      <c r="G58" s="21"/>
      <c r="H58" s="21"/>
      <c r="I58" s="21"/>
    </row>
    <row r="59" spans="1:9" ht="12">
      <c r="A59" s="14"/>
      <c r="B59" s="14"/>
      <c r="C59" s="21"/>
      <c r="D59" s="21"/>
      <c r="E59" s="21"/>
      <c r="F59" s="21"/>
      <c r="G59" s="21"/>
      <c r="H59" s="21"/>
      <c r="I59" s="21"/>
    </row>
    <row r="60" spans="1:9" ht="12">
      <c r="A60" s="14"/>
      <c r="B60" s="14"/>
      <c r="C60" s="21"/>
      <c r="D60" s="21"/>
      <c r="E60" s="21"/>
      <c r="F60" s="21"/>
      <c r="G60" s="21"/>
      <c r="H60" s="21"/>
      <c r="I60" s="21"/>
    </row>
    <row r="61" spans="1:9" ht="12">
      <c r="A61" s="14"/>
      <c r="B61" s="14"/>
      <c r="C61" s="21"/>
      <c r="D61" s="21"/>
      <c r="E61" s="21"/>
      <c r="F61" s="21"/>
      <c r="G61" s="21"/>
      <c r="H61" s="21"/>
      <c r="I61" s="21"/>
    </row>
    <row r="62" spans="1:9" ht="12">
      <c r="A62" s="14"/>
      <c r="B62" s="14"/>
      <c r="C62" s="21"/>
      <c r="D62" s="21"/>
      <c r="E62" s="21"/>
      <c r="F62" s="21"/>
      <c r="G62" s="21"/>
      <c r="H62" s="21"/>
      <c r="I62" s="21"/>
    </row>
    <row r="63" spans="1:9" ht="12">
      <c r="A63" s="14"/>
      <c r="B63" s="14"/>
      <c r="C63" s="21"/>
      <c r="D63" s="21"/>
      <c r="E63" s="21"/>
      <c r="F63" s="21"/>
      <c r="G63" s="21"/>
      <c r="H63" s="21"/>
      <c r="I63" s="21"/>
    </row>
    <row r="64" spans="1:9" ht="12">
      <c r="A64" s="14"/>
      <c r="B64" s="14"/>
      <c r="C64" s="21"/>
      <c r="D64" s="21"/>
      <c r="E64" s="21"/>
      <c r="F64" s="21"/>
      <c r="G64" s="21"/>
      <c r="H64" s="21"/>
      <c r="I64" s="21"/>
    </row>
    <row r="65" spans="1:9" ht="12">
      <c r="A65" s="14"/>
      <c r="B65" s="14"/>
      <c r="C65" s="21"/>
      <c r="D65" s="21"/>
      <c r="E65" s="21"/>
      <c r="F65" s="21"/>
      <c r="G65" s="21"/>
      <c r="H65" s="21"/>
      <c r="I65" s="21"/>
    </row>
    <row r="66" spans="1:9" ht="12">
      <c r="A66" s="14"/>
      <c r="B66" s="14"/>
      <c r="C66" s="21"/>
      <c r="D66" s="21"/>
      <c r="E66" s="21"/>
      <c r="F66" s="21"/>
      <c r="G66" s="21"/>
      <c r="H66" s="21"/>
      <c r="I66" s="21"/>
    </row>
    <row r="67" spans="1:9" ht="12">
      <c r="A67" s="14"/>
      <c r="B67" s="14"/>
      <c r="C67" s="21"/>
      <c r="D67" s="21"/>
      <c r="E67" s="21"/>
      <c r="F67" s="21"/>
      <c r="G67" s="21"/>
      <c r="H67" s="21"/>
      <c r="I67" s="21"/>
    </row>
    <row r="68" spans="1:9" ht="12">
      <c r="A68" s="14"/>
      <c r="B68" s="14"/>
      <c r="C68" s="21"/>
      <c r="D68" s="21"/>
      <c r="E68" s="21"/>
      <c r="F68" s="21"/>
      <c r="G68" s="21"/>
      <c r="H68" s="21"/>
      <c r="I68" s="21"/>
    </row>
    <row r="69" spans="1:9" ht="12">
      <c r="A69" s="14"/>
      <c r="B69" s="14"/>
      <c r="C69" s="21"/>
      <c r="D69" s="21"/>
      <c r="E69" s="21"/>
      <c r="F69" s="21"/>
      <c r="G69" s="21"/>
      <c r="H69" s="21"/>
      <c r="I69" s="21"/>
    </row>
    <row r="70" spans="1:9" ht="12">
      <c r="A70" s="14"/>
      <c r="B70" s="14"/>
      <c r="C70" s="21"/>
      <c r="D70" s="21"/>
      <c r="E70" s="21"/>
      <c r="F70" s="21"/>
      <c r="G70" s="21"/>
      <c r="H70" s="21"/>
      <c r="I70" s="21"/>
    </row>
    <row r="71" spans="1:9" ht="12">
      <c r="A71" s="14"/>
      <c r="B71" s="14"/>
      <c r="C71" s="21"/>
      <c r="D71" s="21"/>
      <c r="E71" s="21"/>
      <c r="F71" s="21"/>
      <c r="G71" s="21"/>
      <c r="H71" s="21"/>
      <c r="I71" s="21"/>
    </row>
    <row r="72" spans="1:9" ht="12">
      <c r="A72" s="14"/>
      <c r="B72" s="14"/>
      <c r="C72" s="21"/>
      <c r="D72" s="21"/>
      <c r="E72" s="21"/>
      <c r="F72" s="21"/>
      <c r="G72" s="21"/>
      <c r="H72" s="21"/>
      <c r="I72" s="21"/>
    </row>
    <row r="73" spans="1:9" ht="12">
      <c r="A73" s="14"/>
      <c r="B73" s="14"/>
      <c r="C73" s="21"/>
      <c r="D73" s="21"/>
      <c r="E73" s="21"/>
      <c r="F73" s="21"/>
      <c r="G73" s="21"/>
      <c r="H73" s="21"/>
      <c r="I73" s="21"/>
    </row>
    <row r="74" spans="1:9" ht="12">
      <c r="A74" s="14"/>
      <c r="B74" s="14"/>
      <c r="C74" s="21"/>
      <c r="D74" s="21"/>
      <c r="E74" s="21"/>
      <c r="F74" s="21"/>
      <c r="G74" s="21"/>
      <c r="H74" s="21"/>
      <c r="I74" s="21"/>
    </row>
    <row r="75" spans="1:9" ht="12">
      <c r="A75" s="14"/>
      <c r="B75" s="14"/>
      <c r="C75" s="21"/>
      <c r="D75" s="21"/>
      <c r="E75" s="21"/>
      <c r="F75" s="21"/>
      <c r="G75" s="21"/>
      <c r="H75" s="21"/>
      <c r="I75" s="21"/>
    </row>
    <row r="76" spans="1:9" ht="12">
      <c r="A76" s="14"/>
      <c r="B76" s="14"/>
      <c r="C76" s="21"/>
      <c r="D76" s="21"/>
      <c r="E76" s="21"/>
      <c r="F76" s="21"/>
      <c r="G76" s="21"/>
      <c r="H76" s="21"/>
      <c r="I76" s="21"/>
    </row>
    <row r="77" spans="1:9" ht="12">
      <c r="A77" s="14"/>
      <c r="B77" s="14"/>
      <c r="C77" s="21"/>
      <c r="D77" s="21"/>
      <c r="E77" s="21"/>
      <c r="F77" s="21"/>
      <c r="G77" s="21"/>
      <c r="H77" s="21"/>
      <c r="I77" s="21"/>
    </row>
    <row r="78" spans="1:9" ht="12">
      <c r="A78" s="14"/>
      <c r="B78" s="14"/>
      <c r="C78" s="21"/>
      <c r="D78" s="21"/>
      <c r="E78" s="21"/>
      <c r="F78" s="21"/>
      <c r="G78" s="21"/>
      <c r="H78" s="21"/>
      <c r="I78" s="21"/>
    </row>
    <row r="79" spans="1:9" ht="12">
      <c r="A79" s="14"/>
      <c r="B79" s="14"/>
      <c r="C79" s="21"/>
      <c r="D79" s="21"/>
      <c r="E79" s="21"/>
      <c r="F79" s="21"/>
      <c r="G79" s="21"/>
      <c r="H79" s="21"/>
      <c r="I79" s="21"/>
    </row>
    <row r="80" spans="1:9" ht="12">
      <c r="A80" s="14"/>
      <c r="B80" s="14"/>
      <c r="C80" s="21"/>
      <c r="D80" s="21"/>
      <c r="E80" s="21"/>
      <c r="F80" s="21"/>
      <c r="G80" s="21"/>
      <c r="H80" s="21"/>
      <c r="I80" s="21"/>
    </row>
    <row r="81" spans="1:9" ht="12">
      <c r="A81" s="14"/>
      <c r="B81" s="14"/>
      <c r="C81" s="21"/>
      <c r="D81" s="21"/>
      <c r="E81" s="21"/>
      <c r="F81" s="21"/>
      <c r="G81" s="21"/>
      <c r="H81" s="21"/>
      <c r="I81" s="21"/>
    </row>
    <row r="82" spans="1:9" ht="12">
      <c r="A82" s="14"/>
      <c r="B82" s="14"/>
      <c r="C82" s="21"/>
      <c r="D82" s="21"/>
      <c r="E82" s="21"/>
      <c r="F82" s="21"/>
      <c r="G82" s="21"/>
      <c r="H82" s="21"/>
      <c r="I82" s="21"/>
    </row>
    <row r="83" spans="1:9" ht="12">
      <c r="A83" s="14"/>
      <c r="B83" s="14"/>
      <c r="C83" s="21"/>
      <c r="D83" s="21"/>
      <c r="E83" s="21"/>
      <c r="F83" s="21"/>
      <c r="G83" s="21"/>
      <c r="H83" s="21"/>
      <c r="I83" s="21"/>
    </row>
    <row r="84" spans="1:9" ht="12">
      <c r="A84" s="14"/>
      <c r="B84" s="14"/>
      <c r="C84" s="21"/>
      <c r="D84" s="21"/>
      <c r="E84" s="21"/>
      <c r="F84" s="21"/>
      <c r="G84" s="21"/>
      <c r="H84" s="21"/>
      <c r="I84" s="21"/>
    </row>
    <row r="85" spans="1:9" ht="12">
      <c r="A85" s="14"/>
      <c r="B85" s="14"/>
      <c r="C85" s="21"/>
      <c r="D85" s="21"/>
      <c r="E85" s="21"/>
      <c r="F85" s="21"/>
      <c r="G85" s="21"/>
      <c r="H85" s="21"/>
      <c r="I85" s="21"/>
    </row>
    <row r="86" spans="1:9" ht="12">
      <c r="A86" s="14"/>
      <c r="B86" s="14"/>
      <c r="C86" s="21"/>
      <c r="D86" s="21"/>
      <c r="E86" s="21"/>
      <c r="F86" s="21"/>
      <c r="G86" s="21"/>
      <c r="H86" s="21"/>
      <c r="I86" s="21"/>
    </row>
    <row r="87" spans="1:9" ht="12">
      <c r="A87" s="14"/>
      <c r="B87" s="14"/>
      <c r="C87" s="21"/>
      <c r="D87" s="21"/>
      <c r="E87" s="21"/>
      <c r="F87" s="21"/>
      <c r="G87" s="21"/>
      <c r="H87" s="21"/>
      <c r="I87" s="21"/>
    </row>
    <row r="88" spans="1:9" ht="12">
      <c r="A88" s="14"/>
      <c r="B88" s="14"/>
      <c r="C88" s="21"/>
      <c r="D88" s="21"/>
      <c r="E88" s="21"/>
      <c r="F88" s="21"/>
      <c r="G88" s="21"/>
      <c r="H88" s="21"/>
      <c r="I88" s="21"/>
    </row>
    <row r="89" spans="1:9" ht="12">
      <c r="A89" s="14"/>
      <c r="B89" s="14"/>
      <c r="C89" s="21"/>
      <c r="D89" s="21"/>
      <c r="E89" s="21"/>
      <c r="F89" s="21"/>
      <c r="G89" s="21"/>
      <c r="H89" s="21"/>
      <c r="I89" s="21"/>
    </row>
    <row r="90" spans="1:9" ht="12">
      <c r="A90" s="14"/>
      <c r="B90" s="14"/>
      <c r="C90" s="21"/>
      <c r="D90" s="21"/>
      <c r="E90" s="21"/>
      <c r="F90" s="21"/>
      <c r="G90" s="21"/>
      <c r="H90" s="21"/>
      <c r="I90" s="21"/>
    </row>
    <row r="91" spans="1:9" ht="12">
      <c r="A91" s="14"/>
      <c r="B91" s="14"/>
      <c r="C91" s="21"/>
      <c r="D91" s="21"/>
      <c r="E91" s="21"/>
      <c r="F91" s="21"/>
      <c r="G91" s="21"/>
      <c r="H91" s="21"/>
      <c r="I91" s="21"/>
    </row>
    <row r="92" spans="1:9" ht="12">
      <c r="A92" s="14"/>
      <c r="B92" s="14"/>
      <c r="C92" s="21"/>
      <c r="D92" s="21"/>
      <c r="E92" s="21"/>
      <c r="F92" s="21"/>
      <c r="G92" s="21"/>
      <c r="H92" s="21"/>
      <c r="I92" s="21"/>
    </row>
    <row r="93" spans="1:9" ht="12">
      <c r="A93" s="14"/>
      <c r="B93" s="14"/>
      <c r="C93" s="21"/>
      <c r="D93" s="21"/>
      <c r="E93" s="21"/>
      <c r="F93" s="21"/>
      <c r="G93" s="21"/>
      <c r="H93" s="21"/>
      <c r="I93" s="21"/>
    </row>
    <row r="94" spans="1:9" ht="12">
      <c r="A94" s="14"/>
      <c r="B94" s="14"/>
      <c r="C94" s="21"/>
      <c r="D94" s="21"/>
      <c r="E94" s="21"/>
      <c r="F94" s="21"/>
      <c r="G94" s="21"/>
      <c r="H94" s="21"/>
      <c r="I94" s="21"/>
    </row>
    <row r="95" spans="1:9" ht="12">
      <c r="A95" s="14"/>
      <c r="B95" s="14"/>
      <c r="C95" s="21"/>
      <c r="D95" s="21"/>
      <c r="E95" s="21"/>
      <c r="F95" s="21"/>
      <c r="G95" s="21"/>
      <c r="H95" s="21"/>
      <c r="I95" s="21"/>
    </row>
    <row r="96" spans="1:9" ht="12">
      <c r="A96" s="14"/>
      <c r="B96" s="14"/>
      <c r="C96" s="21"/>
      <c r="D96" s="21"/>
      <c r="E96" s="21"/>
      <c r="F96" s="21"/>
      <c r="G96" s="21"/>
      <c r="H96" s="21"/>
      <c r="I96" s="21"/>
    </row>
    <row r="97" spans="1:9" ht="12">
      <c r="A97" s="14"/>
      <c r="B97" s="14"/>
      <c r="C97" s="21"/>
      <c r="D97" s="21"/>
      <c r="E97" s="21"/>
      <c r="F97" s="21"/>
      <c r="G97" s="21"/>
      <c r="H97" s="21"/>
      <c r="I97" s="21"/>
    </row>
    <row r="98" spans="1:9" ht="12">
      <c r="A98" s="14"/>
      <c r="B98" s="14"/>
      <c r="C98" s="21"/>
      <c r="D98" s="21"/>
      <c r="E98" s="21"/>
      <c r="F98" s="21"/>
      <c r="G98" s="21"/>
      <c r="H98" s="21"/>
      <c r="I98" s="21"/>
    </row>
    <row r="99" spans="1:9" ht="12">
      <c r="A99" s="14"/>
      <c r="B99" s="14"/>
      <c r="C99" s="21"/>
      <c r="D99" s="21"/>
      <c r="E99" s="21"/>
      <c r="F99" s="21"/>
      <c r="G99" s="21"/>
      <c r="H99" s="21"/>
      <c r="I99" s="21"/>
    </row>
    <row r="100" spans="1:9" ht="12">
      <c r="A100" s="14"/>
      <c r="B100" s="14"/>
      <c r="C100" s="21"/>
      <c r="D100" s="21"/>
      <c r="E100" s="21"/>
      <c r="F100" s="21"/>
      <c r="G100" s="21"/>
      <c r="H100" s="21"/>
      <c r="I100" s="21"/>
    </row>
    <row r="101" spans="1:9" ht="12">
      <c r="A101" s="14"/>
      <c r="B101" s="14"/>
      <c r="C101" s="21"/>
      <c r="D101" s="21"/>
      <c r="E101" s="21"/>
      <c r="F101" s="21"/>
      <c r="G101" s="21"/>
      <c r="H101" s="21"/>
      <c r="I101" s="21"/>
    </row>
    <row r="102" spans="1:9" ht="12">
      <c r="A102" s="14"/>
      <c r="B102" s="14"/>
      <c r="C102" s="21"/>
      <c r="D102" s="21"/>
      <c r="E102" s="21"/>
      <c r="F102" s="21"/>
      <c r="G102" s="21"/>
      <c r="H102" s="21"/>
      <c r="I102" s="21"/>
    </row>
    <row r="103" spans="1:9" ht="12">
      <c r="A103" s="14"/>
      <c r="B103" s="14"/>
      <c r="C103" s="21"/>
      <c r="D103" s="21"/>
      <c r="E103" s="21"/>
      <c r="F103" s="21"/>
      <c r="G103" s="21"/>
      <c r="H103" s="21"/>
      <c r="I103" s="21"/>
    </row>
    <row r="104" spans="1:9" ht="12">
      <c r="A104" s="14"/>
      <c r="B104" s="14"/>
      <c r="C104" s="21"/>
      <c r="D104" s="21"/>
      <c r="E104" s="21"/>
      <c r="F104" s="21"/>
      <c r="G104" s="21"/>
      <c r="H104" s="21"/>
      <c r="I104" s="21"/>
    </row>
    <row r="105" spans="1:9" ht="12">
      <c r="A105" s="14"/>
      <c r="B105" s="14"/>
      <c r="C105" s="21"/>
      <c r="D105" s="21"/>
      <c r="E105" s="21"/>
      <c r="F105" s="21"/>
      <c r="G105" s="21"/>
      <c r="H105" s="21"/>
      <c r="I105" s="21"/>
    </row>
    <row r="106" spans="1:9" ht="12">
      <c r="A106" s="14"/>
      <c r="B106" s="14"/>
      <c r="C106" s="21"/>
      <c r="D106" s="21"/>
      <c r="E106" s="21"/>
      <c r="F106" s="21"/>
      <c r="G106" s="21"/>
      <c r="H106" s="21"/>
      <c r="I106" s="21"/>
    </row>
    <row r="107" spans="1:9" ht="12">
      <c r="A107" s="14"/>
      <c r="B107" s="14"/>
      <c r="C107" s="21"/>
      <c r="D107" s="21"/>
      <c r="E107" s="21"/>
      <c r="F107" s="21"/>
      <c r="G107" s="21"/>
      <c r="H107" s="21"/>
      <c r="I107" s="21"/>
    </row>
    <row r="108" spans="1:9" ht="12">
      <c r="A108" s="14"/>
      <c r="B108" s="14"/>
      <c r="C108" s="21"/>
      <c r="D108" s="21"/>
      <c r="E108" s="21"/>
      <c r="F108" s="21"/>
      <c r="G108" s="21"/>
      <c r="H108" s="21"/>
      <c r="I108" s="21"/>
    </row>
    <row r="109" spans="1:9" ht="12">
      <c r="A109" s="14"/>
      <c r="B109" s="14"/>
      <c r="C109" s="21"/>
      <c r="D109" s="21"/>
      <c r="E109" s="21"/>
      <c r="F109" s="21"/>
      <c r="G109" s="21"/>
      <c r="H109" s="21"/>
      <c r="I109" s="21"/>
    </row>
    <row r="110" spans="1:9" ht="12">
      <c r="A110" s="14"/>
      <c r="B110" s="14"/>
      <c r="C110" s="21"/>
      <c r="D110" s="21"/>
      <c r="E110" s="21"/>
      <c r="F110" s="21"/>
      <c r="G110" s="21"/>
      <c r="H110" s="21"/>
      <c r="I110" s="21"/>
    </row>
    <row r="111" spans="1:9" ht="12">
      <c r="A111" s="14"/>
      <c r="B111" s="14"/>
      <c r="C111" s="21"/>
      <c r="D111" s="21"/>
      <c r="E111" s="21"/>
      <c r="F111" s="21"/>
      <c r="G111" s="21"/>
      <c r="H111" s="21"/>
      <c r="I111" s="21"/>
    </row>
    <row r="112" spans="1:9" ht="12">
      <c r="A112" s="14"/>
      <c r="B112" s="14"/>
      <c r="C112" s="21"/>
      <c r="D112" s="21"/>
      <c r="E112" s="21"/>
      <c r="F112" s="21"/>
      <c r="G112" s="21"/>
      <c r="H112" s="21"/>
      <c r="I112" s="21"/>
    </row>
    <row r="113" spans="1:9" ht="12">
      <c r="A113" s="14"/>
      <c r="B113" s="14"/>
      <c r="C113" s="21"/>
      <c r="D113" s="21"/>
      <c r="E113" s="21"/>
      <c r="F113" s="21"/>
      <c r="G113" s="21"/>
      <c r="H113" s="21"/>
      <c r="I113" s="21"/>
    </row>
    <row r="114" spans="1:9" ht="12">
      <c r="A114" s="14"/>
      <c r="B114" s="14"/>
      <c r="C114" s="21"/>
      <c r="D114" s="21"/>
      <c r="E114" s="21"/>
      <c r="F114" s="21"/>
      <c r="G114" s="21"/>
      <c r="H114" s="21"/>
      <c r="I114" s="21"/>
    </row>
    <row r="115" spans="1:9" ht="12">
      <c r="A115" s="14"/>
      <c r="B115" s="14"/>
      <c r="C115" s="21"/>
      <c r="D115" s="21"/>
      <c r="E115" s="21"/>
      <c r="F115" s="21"/>
      <c r="G115" s="21"/>
      <c r="H115" s="21"/>
      <c r="I115" s="21"/>
    </row>
    <row r="116" spans="1:9" ht="12">
      <c r="A116" s="14"/>
      <c r="B116" s="14"/>
      <c r="C116" s="21"/>
      <c r="D116" s="21"/>
      <c r="E116" s="21"/>
      <c r="F116" s="21"/>
      <c r="G116" s="21"/>
      <c r="H116" s="21"/>
      <c r="I116" s="21"/>
    </row>
    <row r="117" spans="1:9" ht="12">
      <c r="A117" s="14"/>
      <c r="B117" s="14"/>
      <c r="C117" s="21"/>
      <c r="D117" s="21"/>
      <c r="E117" s="21"/>
      <c r="F117" s="21"/>
      <c r="G117" s="21"/>
      <c r="H117" s="21"/>
      <c r="I117" s="21"/>
    </row>
    <row r="118" spans="1:9" ht="12">
      <c r="A118" s="14"/>
      <c r="B118" s="14"/>
      <c r="C118" s="21"/>
      <c r="D118" s="21"/>
      <c r="E118" s="21"/>
      <c r="F118" s="21"/>
      <c r="G118" s="21"/>
      <c r="H118" s="21"/>
      <c r="I118" s="21"/>
    </row>
    <row r="119" spans="1:9" ht="12">
      <c r="A119" s="14"/>
      <c r="B119" s="14"/>
      <c r="C119" s="21"/>
      <c r="D119" s="21"/>
      <c r="E119" s="21"/>
      <c r="F119" s="21"/>
      <c r="G119" s="21"/>
      <c r="H119" s="21"/>
      <c r="I119" s="21"/>
    </row>
    <row r="120" spans="1:9" ht="12">
      <c r="A120" s="14"/>
      <c r="B120" s="14"/>
      <c r="C120" s="21"/>
      <c r="D120" s="21"/>
      <c r="E120" s="21"/>
      <c r="F120" s="21"/>
      <c r="G120" s="21"/>
      <c r="H120" s="21"/>
      <c r="I120" s="21"/>
    </row>
    <row r="121" spans="1:9" ht="12">
      <c r="A121" s="14"/>
      <c r="B121" s="14"/>
      <c r="C121" s="21"/>
      <c r="D121" s="21"/>
      <c r="E121" s="21"/>
      <c r="F121" s="21"/>
      <c r="G121" s="21"/>
      <c r="H121" s="21"/>
      <c r="I121" s="21"/>
    </row>
    <row r="122" spans="1:9" ht="12">
      <c r="A122" s="14"/>
      <c r="B122" s="14"/>
      <c r="C122" s="21"/>
      <c r="D122" s="21"/>
      <c r="E122" s="21"/>
      <c r="F122" s="21"/>
      <c r="G122" s="21"/>
      <c r="H122" s="21"/>
      <c r="I122" s="21"/>
    </row>
    <row r="123" spans="1:9" ht="12">
      <c r="A123" s="14"/>
      <c r="B123" s="14"/>
      <c r="C123" s="21"/>
      <c r="D123" s="21"/>
      <c r="E123" s="21"/>
      <c r="F123" s="21"/>
      <c r="G123" s="21"/>
      <c r="H123" s="21"/>
      <c r="I123" s="21"/>
    </row>
    <row r="124" spans="1:9" ht="12">
      <c r="A124" s="14"/>
      <c r="B124" s="14"/>
      <c r="C124" s="21"/>
      <c r="D124" s="21"/>
      <c r="E124" s="21"/>
      <c r="F124" s="21"/>
      <c r="G124" s="21"/>
      <c r="H124" s="21"/>
      <c r="I124" s="21"/>
    </row>
    <row r="125" spans="1:9" ht="12">
      <c r="A125" s="14"/>
      <c r="B125" s="14"/>
      <c r="C125" s="21"/>
      <c r="D125" s="21"/>
      <c r="E125" s="21"/>
      <c r="F125" s="21"/>
      <c r="G125" s="21"/>
      <c r="H125" s="21"/>
      <c r="I125" s="21"/>
    </row>
    <row r="126" spans="1:9" ht="12">
      <c r="A126" s="14"/>
      <c r="B126" s="14"/>
      <c r="C126" s="21"/>
      <c r="D126" s="21"/>
      <c r="E126" s="21"/>
      <c r="F126" s="21"/>
      <c r="G126" s="21"/>
      <c r="H126" s="21"/>
      <c r="I126" s="21"/>
    </row>
    <row r="127" spans="1:9" ht="12">
      <c r="A127" s="14"/>
      <c r="B127" s="14"/>
      <c r="C127" s="21"/>
      <c r="D127" s="21"/>
      <c r="E127" s="21"/>
      <c r="F127" s="21"/>
      <c r="G127" s="21"/>
      <c r="H127" s="21"/>
      <c r="I127" s="21"/>
    </row>
    <row r="128" spans="1:9" ht="12">
      <c r="A128" s="14"/>
      <c r="B128" s="14"/>
      <c r="C128" s="21"/>
      <c r="D128" s="21"/>
      <c r="E128" s="21"/>
      <c r="F128" s="21"/>
      <c r="G128" s="21"/>
      <c r="H128" s="21"/>
      <c r="I128" s="21"/>
    </row>
    <row r="129" spans="1:9" ht="12">
      <c r="A129" s="14"/>
      <c r="B129" s="14"/>
      <c r="C129" s="21"/>
      <c r="D129" s="21"/>
      <c r="E129" s="21"/>
      <c r="F129" s="21"/>
      <c r="G129" s="21"/>
      <c r="H129" s="21"/>
      <c r="I129" s="21"/>
    </row>
    <row r="130" spans="1:9" ht="12">
      <c r="A130" s="14"/>
      <c r="B130" s="14"/>
      <c r="C130" s="21"/>
      <c r="D130" s="21"/>
      <c r="E130" s="21"/>
      <c r="F130" s="21"/>
      <c r="G130" s="21"/>
      <c r="H130" s="21"/>
      <c r="I130" s="21"/>
    </row>
    <row r="131" spans="1:9" ht="12">
      <c r="A131" s="14"/>
      <c r="B131" s="14"/>
      <c r="C131" s="21"/>
      <c r="D131" s="21"/>
      <c r="E131" s="21"/>
      <c r="F131" s="21"/>
      <c r="G131" s="21"/>
      <c r="H131" s="21"/>
      <c r="I131" s="21"/>
    </row>
    <row r="132" spans="1:9" ht="12">
      <c r="A132" s="14"/>
      <c r="B132" s="14"/>
      <c r="C132" s="21"/>
      <c r="D132" s="21"/>
      <c r="E132" s="21"/>
      <c r="F132" s="21"/>
      <c r="G132" s="21"/>
      <c r="H132" s="21"/>
      <c r="I132" s="21"/>
    </row>
    <row r="133" spans="1:9" ht="12">
      <c r="A133" s="14"/>
      <c r="B133" s="14"/>
      <c r="C133" s="21"/>
      <c r="D133" s="21"/>
      <c r="E133" s="21"/>
      <c r="F133" s="21"/>
      <c r="G133" s="21"/>
      <c r="H133" s="21"/>
      <c r="I133" s="21"/>
    </row>
    <row r="134" spans="1:9" ht="12">
      <c r="A134" s="14"/>
      <c r="B134" s="14"/>
      <c r="C134" s="21"/>
      <c r="D134" s="21"/>
      <c r="E134" s="21"/>
      <c r="F134" s="21"/>
      <c r="G134" s="21"/>
      <c r="H134" s="21"/>
      <c r="I134" s="21"/>
    </row>
    <row r="135" spans="1:9" ht="12">
      <c r="A135" s="14"/>
      <c r="B135" s="14"/>
      <c r="C135" s="21"/>
      <c r="D135" s="21"/>
      <c r="E135" s="21"/>
      <c r="F135" s="21"/>
      <c r="G135" s="21"/>
      <c r="H135" s="21"/>
      <c r="I135" s="21"/>
    </row>
    <row r="136" spans="1:9" ht="12">
      <c r="A136" s="14"/>
      <c r="B136" s="14"/>
      <c r="C136" s="21"/>
      <c r="D136" s="21"/>
      <c r="E136" s="21"/>
      <c r="F136" s="21"/>
      <c r="G136" s="21"/>
      <c r="H136" s="21"/>
      <c r="I136" s="21"/>
    </row>
    <row r="137" spans="1:9" ht="12">
      <c r="A137" s="14"/>
      <c r="B137" s="14"/>
      <c r="C137" s="21"/>
      <c r="D137" s="21"/>
      <c r="E137" s="21"/>
      <c r="F137" s="21"/>
      <c r="G137" s="21"/>
      <c r="H137" s="21"/>
      <c r="I137" s="21"/>
    </row>
    <row r="138" spans="1:9" ht="12">
      <c r="A138" s="14"/>
      <c r="B138" s="14"/>
      <c r="C138" s="21"/>
      <c r="D138" s="21"/>
      <c r="E138" s="21"/>
      <c r="F138" s="21"/>
      <c r="G138" s="21"/>
      <c r="H138" s="21"/>
      <c r="I138" s="21"/>
    </row>
    <row r="139" spans="1:9" ht="12">
      <c r="A139" s="14"/>
      <c r="B139" s="14"/>
      <c r="C139" s="21"/>
      <c r="D139" s="21"/>
      <c r="E139" s="21"/>
      <c r="F139" s="21"/>
      <c r="G139" s="21"/>
      <c r="H139" s="21"/>
      <c r="I139" s="21"/>
    </row>
    <row r="140" spans="1:9" ht="12">
      <c r="A140" s="14"/>
      <c r="B140" s="14"/>
      <c r="C140" s="21"/>
      <c r="D140" s="21"/>
      <c r="E140" s="21"/>
      <c r="F140" s="21"/>
      <c r="G140" s="21"/>
      <c r="H140" s="21"/>
      <c r="I140" s="21"/>
    </row>
    <row r="141" spans="1:9" ht="12">
      <c r="A141" s="14"/>
      <c r="B141" s="14"/>
      <c r="C141" s="21"/>
      <c r="D141" s="21"/>
      <c r="E141" s="21"/>
      <c r="F141" s="21"/>
      <c r="G141" s="21"/>
      <c r="H141" s="21"/>
      <c r="I141" s="21"/>
    </row>
    <row r="142" spans="1:9" ht="12">
      <c r="A142" s="14"/>
      <c r="B142" s="14"/>
      <c r="C142" s="21"/>
      <c r="D142" s="21"/>
      <c r="E142" s="21"/>
      <c r="F142" s="21"/>
      <c r="G142" s="21"/>
      <c r="H142" s="21"/>
      <c r="I142" s="21"/>
    </row>
    <row r="143" spans="1:9" ht="12">
      <c r="A143" s="14"/>
      <c r="B143" s="14"/>
      <c r="C143" s="21"/>
      <c r="D143" s="21"/>
      <c r="E143" s="21"/>
      <c r="F143" s="21"/>
      <c r="G143" s="21"/>
      <c r="H143" s="21"/>
      <c r="I143" s="21"/>
    </row>
    <row r="144" spans="1:9" ht="12">
      <c r="A144" s="14"/>
      <c r="B144" s="14"/>
      <c r="C144" s="21"/>
      <c r="D144" s="21"/>
      <c r="E144" s="21"/>
      <c r="F144" s="21"/>
      <c r="G144" s="21"/>
      <c r="H144" s="21"/>
      <c r="I144" s="21"/>
    </row>
    <row r="145" spans="1:9" ht="12">
      <c r="A145" s="14"/>
      <c r="B145" s="14"/>
      <c r="C145" s="21"/>
      <c r="D145" s="21"/>
      <c r="E145" s="21"/>
      <c r="F145" s="21"/>
      <c r="G145" s="21"/>
      <c r="H145" s="21"/>
      <c r="I145" s="21"/>
    </row>
    <row r="146" spans="1:9" ht="12">
      <c r="A146" s="14"/>
      <c r="B146" s="14"/>
      <c r="C146" s="21"/>
      <c r="D146" s="21"/>
      <c r="E146" s="21"/>
      <c r="F146" s="21"/>
      <c r="G146" s="21"/>
      <c r="H146" s="21"/>
      <c r="I146" s="21"/>
    </row>
    <row r="147" spans="1:9" ht="12">
      <c r="A147" s="14"/>
      <c r="B147" s="14"/>
      <c r="C147" s="21"/>
      <c r="D147" s="21"/>
      <c r="E147" s="21"/>
      <c r="F147" s="21"/>
      <c r="G147" s="21"/>
      <c r="H147" s="21"/>
      <c r="I147" s="21"/>
    </row>
    <row r="148" spans="1:9" ht="12">
      <c r="A148" s="14"/>
      <c r="B148" s="14"/>
      <c r="C148" s="21"/>
      <c r="D148" s="21"/>
      <c r="E148" s="21"/>
      <c r="F148" s="21"/>
      <c r="G148" s="21"/>
      <c r="H148" s="21"/>
      <c r="I148" s="21"/>
    </row>
    <row r="149" spans="1:9" ht="12">
      <c r="A149" s="14"/>
      <c r="B149" s="14"/>
      <c r="C149" s="21"/>
      <c r="D149" s="21"/>
      <c r="E149" s="21"/>
      <c r="F149" s="21"/>
      <c r="G149" s="21"/>
      <c r="H149" s="21"/>
      <c r="I149" s="21"/>
    </row>
    <row r="150" spans="1:9" ht="12">
      <c r="A150" s="14"/>
      <c r="B150" s="14"/>
      <c r="C150" s="21"/>
      <c r="D150" s="21"/>
      <c r="E150" s="21"/>
      <c r="F150" s="21"/>
      <c r="G150" s="21"/>
      <c r="H150" s="21"/>
      <c r="I150" s="21"/>
    </row>
    <row r="151" spans="1:9" ht="12">
      <c r="A151" s="14"/>
      <c r="B151" s="14"/>
      <c r="C151" s="21"/>
      <c r="D151" s="21"/>
      <c r="E151" s="21"/>
      <c r="F151" s="21"/>
      <c r="G151" s="21"/>
      <c r="H151" s="21"/>
      <c r="I151" s="21"/>
    </row>
    <row r="152" spans="1:9" ht="12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2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37" t="str">
        <f>+'[1]Income Statement'!A1</f>
        <v>BP PLASTICS HOLDING BHD</v>
      </c>
      <c r="B1" s="137"/>
      <c r="C1" s="137"/>
      <c r="D1" s="137"/>
      <c r="E1" s="137"/>
      <c r="F1" s="137"/>
      <c r="G1" s="137"/>
      <c r="H1" s="5"/>
    </row>
    <row r="2" spans="1:8" ht="10.5" customHeight="1">
      <c r="A2" s="137" t="str">
        <f>+'[1]Income Statement'!A2</f>
        <v>(Company No. 644902-V)</v>
      </c>
      <c r="B2" s="137"/>
      <c r="C2" s="137"/>
      <c r="D2" s="137"/>
      <c r="E2" s="137"/>
      <c r="F2" s="137"/>
      <c r="G2" s="137"/>
      <c r="H2" s="5"/>
    </row>
    <row r="3" spans="1:8" ht="10.5" customHeight="1">
      <c r="A3" s="137" t="s">
        <v>2</v>
      </c>
      <c r="B3" s="137"/>
      <c r="C3" s="137"/>
      <c r="D3" s="137"/>
      <c r="E3" s="137"/>
      <c r="F3" s="137"/>
      <c r="G3" s="137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39"/>
    </row>
    <row r="6" spans="1:8" ht="12">
      <c r="A6" s="136" t="s">
        <v>3</v>
      </c>
      <c r="B6" s="136"/>
      <c r="C6" s="136"/>
      <c r="D6" s="136"/>
      <c r="E6" s="136"/>
      <c r="F6" s="136"/>
      <c r="G6" s="136"/>
      <c r="H6" s="39"/>
    </row>
    <row r="7" spans="1:8" ht="12">
      <c r="A7" s="136" t="str">
        <f>'income statement'!A7</f>
        <v>FOR THE FIRST QUARTER ENDED 31 MARCH 2010</v>
      </c>
      <c r="B7" s="136"/>
      <c r="C7" s="136"/>
      <c r="D7" s="136"/>
      <c r="E7" s="136"/>
      <c r="F7" s="136"/>
      <c r="G7" s="136"/>
      <c r="H7" s="39"/>
    </row>
    <row r="8" spans="1:8" ht="7.5" customHeight="1" thickBot="1">
      <c r="A8" s="10"/>
      <c r="B8" s="11"/>
      <c r="C8" s="11"/>
      <c r="D8" s="11"/>
      <c r="E8" s="11"/>
      <c r="F8" s="11"/>
      <c r="G8" s="11"/>
      <c r="H8" s="39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112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13</v>
      </c>
      <c r="E12" s="5"/>
      <c r="F12" s="5"/>
      <c r="G12" s="5" t="s">
        <v>31</v>
      </c>
    </row>
    <row r="13" spans="1:8" ht="12">
      <c r="A13" s="15"/>
      <c r="B13" s="15"/>
      <c r="C13" s="15"/>
      <c r="D13" s="2" t="s">
        <v>32</v>
      </c>
      <c r="E13" s="15"/>
      <c r="F13" s="15"/>
      <c r="G13" s="2" t="s">
        <v>33</v>
      </c>
      <c r="H13" s="15"/>
    </row>
    <row r="14" spans="1:8" ht="12">
      <c r="A14" s="15"/>
      <c r="B14" s="15"/>
      <c r="C14" s="15"/>
      <c r="D14" s="2" t="s">
        <v>34</v>
      </c>
      <c r="E14" s="15"/>
      <c r="F14" s="15"/>
      <c r="G14" s="2" t="s">
        <v>35</v>
      </c>
      <c r="H14" s="15"/>
    </row>
    <row r="15" spans="1:8" ht="12">
      <c r="A15" s="15"/>
      <c r="B15" s="15"/>
      <c r="C15" s="15"/>
      <c r="D15" s="17" t="s">
        <v>96</v>
      </c>
      <c r="E15" s="2"/>
      <c r="G15" s="17" t="s">
        <v>92</v>
      </c>
      <c r="H15" s="15"/>
    </row>
    <row r="16" spans="1:8" ht="23.25" customHeight="1">
      <c r="A16" s="15"/>
      <c r="B16" s="15"/>
      <c r="C16" s="15"/>
      <c r="D16" s="18" t="s">
        <v>14</v>
      </c>
      <c r="E16" s="20"/>
      <c r="F16" s="20"/>
      <c r="G16" s="18" t="s">
        <v>14</v>
      </c>
      <c r="H16" s="15"/>
    </row>
    <row r="17" spans="1:8" ht="12">
      <c r="A17" s="15"/>
      <c r="B17" s="15"/>
      <c r="C17" s="15"/>
      <c r="D17" s="40"/>
      <c r="E17" s="20"/>
      <c r="F17" s="20"/>
      <c r="G17" s="41"/>
      <c r="H17" s="15"/>
    </row>
    <row r="18" spans="1:7" s="42" customFormat="1" ht="12">
      <c r="A18" s="19" t="s">
        <v>36</v>
      </c>
      <c r="B18" s="20"/>
      <c r="C18" s="25"/>
      <c r="D18" s="28">
        <v>61659</v>
      </c>
      <c r="E18" s="25"/>
      <c r="F18" s="25"/>
      <c r="G18" s="114">
        <v>63232</v>
      </c>
    </row>
    <row r="19" spans="1:7" s="42" customFormat="1" ht="12">
      <c r="A19" s="19" t="s">
        <v>37</v>
      </c>
      <c r="B19" s="20"/>
      <c r="C19" s="25"/>
      <c r="D19" s="28">
        <v>7118</v>
      </c>
      <c r="E19" s="25"/>
      <c r="F19" s="25"/>
      <c r="G19" s="114">
        <v>7160</v>
      </c>
    </row>
    <row r="20" spans="1:7" s="42" customFormat="1" ht="12">
      <c r="A20" s="19"/>
      <c r="B20" s="20"/>
      <c r="C20" s="25"/>
      <c r="D20" s="28"/>
      <c r="E20" s="25"/>
      <c r="F20" s="25"/>
      <c r="G20" s="47"/>
    </row>
    <row r="21" spans="1:7" s="42" customFormat="1" ht="12">
      <c r="A21" s="19" t="s">
        <v>38</v>
      </c>
      <c r="B21" s="20"/>
      <c r="C21" s="25"/>
      <c r="D21" s="28"/>
      <c r="E21" s="25"/>
      <c r="F21" s="25"/>
      <c r="G21" s="47"/>
    </row>
    <row r="22" spans="1:7" s="42" customFormat="1" ht="12">
      <c r="A22" s="14"/>
      <c r="B22" s="14" t="s">
        <v>39</v>
      </c>
      <c r="C22" s="25"/>
      <c r="D22" s="43">
        <v>22049</v>
      </c>
      <c r="E22" s="25"/>
      <c r="F22" s="25"/>
      <c r="G22" s="115">
        <v>22752</v>
      </c>
    </row>
    <row r="23" spans="1:7" s="42" customFormat="1" ht="12">
      <c r="A23" s="14"/>
      <c r="B23" s="14" t="s">
        <v>40</v>
      </c>
      <c r="C23" s="25"/>
      <c r="D23" s="44">
        <v>28340</v>
      </c>
      <c r="E23" s="25"/>
      <c r="F23" s="25"/>
      <c r="G23" s="116">
        <v>25912</v>
      </c>
    </row>
    <row r="24" spans="1:7" s="42" customFormat="1" ht="12">
      <c r="A24" s="14"/>
      <c r="B24" s="14" t="s">
        <v>41</v>
      </c>
      <c r="C24" s="25"/>
      <c r="D24" s="44">
        <v>43377</v>
      </c>
      <c r="E24" s="25"/>
      <c r="F24" s="25"/>
      <c r="G24" s="116">
        <v>45306</v>
      </c>
    </row>
    <row r="25" spans="1:7" s="42" customFormat="1" ht="12">
      <c r="A25" s="14"/>
      <c r="B25" s="14" t="s">
        <v>42</v>
      </c>
      <c r="C25" s="25"/>
      <c r="D25" s="44">
        <v>215</v>
      </c>
      <c r="E25" s="25"/>
      <c r="F25" s="25"/>
      <c r="G25" s="117">
        <v>209</v>
      </c>
    </row>
    <row r="26" spans="1:7" s="42" customFormat="1" ht="12">
      <c r="A26" s="19"/>
      <c r="B26" s="20"/>
      <c r="C26" s="25"/>
      <c r="D26" s="45">
        <f>SUM(D22:D25)</f>
        <v>93981</v>
      </c>
      <c r="E26" s="25"/>
      <c r="F26" s="25"/>
      <c r="G26" s="46">
        <f>SUM(G22:G25)</f>
        <v>94179</v>
      </c>
    </row>
    <row r="27" spans="1:7" s="42" customFormat="1" ht="12">
      <c r="A27" s="14"/>
      <c r="B27" s="20"/>
      <c r="C27" s="25"/>
      <c r="D27" s="43"/>
      <c r="E27" s="25"/>
      <c r="F27" s="25"/>
      <c r="G27" s="115"/>
    </row>
    <row r="28" spans="1:7" s="42" customFormat="1" ht="12">
      <c r="A28" s="19" t="s">
        <v>43</v>
      </c>
      <c r="B28" s="20"/>
      <c r="C28" s="25"/>
      <c r="D28" s="44"/>
      <c r="E28" s="25"/>
      <c r="F28" s="25"/>
      <c r="G28" s="116"/>
    </row>
    <row r="29" spans="1:7" s="42" customFormat="1" ht="12">
      <c r="A29" s="19"/>
      <c r="B29" s="77" t="s">
        <v>82</v>
      </c>
      <c r="C29" s="25"/>
      <c r="D29" s="44">
        <v>561</v>
      </c>
      <c r="E29" s="25"/>
      <c r="F29" s="25"/>
      <c r="G29" s="116">
        <v>883</v>
      </c>
    </row>
    <row r="30" spans="1:7" s="42" customFormat="1" ht="12">
      <c r="A30" s="14"/>
      <c r="B30" s="88" t="s">
        <v>44</v>
      </c>
      <c r="C30" s="25"/>
      <c r="D30" s="44">
        <v>15136</v>
      </c>
      <c r="E30" s="25"/>
      <c r="F30" s="25"/>
      <c r="G30" s="116">
        <v>20343</v>
      </c>
    </row>
    <row r="31" spans="1:7" s="42" customFormat="1" ht="12">
      <c r="A31" s="14"/>
      <c r="B31" s="14" t="s">
        <v>45</v>
      </c>
      <c r="C31" s="25"/>
      <c r="D31" s="44">
        <f>446+215</f>
        <v>661</v>
      </c>
      <c r="E31" s="25"/>
      <c r="F31" s="25"/>
      <c r="G31" s="116">
        <v>500</v>
      </c>
    </row>
    <row r="32" spans="1:7" s="42" customFormat="1" ht="12">
      <c r="A32" s="14"/>
      <c r="B32" s="20"/>
      <c r="C32" s="25"/>
      <c r="D32" s="45">
        <f>SUM(D29:D31)</f>
        <v>16358</v>
      </c>
      <c r="E32" s="25"/>
      <c r="F32" s="25"/>
      <c r="G32" s="46">
        <f>SUM(G29:G31)</f>
        <v>21726</v>
      </c>
    </row>
    <row r="33" spans="1:7" s="42" customFormat="1" ht="12">
      <c r="A33" s="14"/>
      <c r="B33" s="20"/>
      <c r="C33" s="25"/>
      <c r="D33" s="28"/>
      <c r="E33" s="25"/>
      <c r="F33" s="25"/>
      <c r="G33" s="47"/>
    </row>
    <row r="34" spans="1:7" s="42" customFormat="1" ht="12">
      <c r="A34" s="19" t="s">
        <v>46</v>
      </c>
      <c r="B34" s="20"/>
      <c r="C34" s="25"/>
      <c r="D34" s="28">
        <f>+D26-D32</f>
        <v>77623</v>
      </c>
      <c r="E34" s="25"/>
      <c r="F34" s="25"/>
      <c r="G34" s="47">
        <f>+G26-G32</f>
        <v>72453</v>
      </c>
    </row>
    <row r="35" spans="1:7" s="42" customFormat="1" ht="12">
      <c r="A35" s="19"/>
      <c r="B35" s="20"/>
      <c r="C35" s="25"/>
      <c r="D35" s="28"/>
      <c r="E35" s="25"/>
      <c r="F35" s="25"/>
      <c r="G35" s="47"/>
    </row>
    <row r="36" spans="1:7" s="42" customFormat="1" ht="12.75" thickBot="1">
      <c r="A36" s="19"/>
      <c r="B36" s="20"/>
      <c r="C36" s="25"/>
      <c r="D36" s="48">
        <f>+D34+D18+D19</f>
        <v>146400</v>
      </c>
      <c r="E36" s="25"/>
      <c r="F36" s="25"/>
      <c r="G36" s="49">
        <f>+G34+G18+G19</f>
        <v>142845</v>
      </c>
    </row>
    <row r="37" spans="1:7" s="42" customFormat="1" ht="12.75" thickTop="1">
      <c r="A37" s="14"/>
      <c r="B37" s="20"/>
      <c r="C37" s="25"/>
      <c r="D37" s="28"/>
      <c r="E37" s="25"/>
      <c r="F37" s="25"/>
      <c r="G37" s="47"/>
    </row>
    <row r="38" spans="1:10" s="42" customFormat="1" ht="12">
      <c r="A38" s="3" t="s">
        <v>47</v>
      </c>
      <c r="B38" s="20"/>
      <c r="C38" s="25"/>
      <c r="D38" s="28"/>
      <c r="E38" s="25"/>
      <c r="F38" s="25"/>
      <c r="G38" s="47"/>
      <c r="J38" s="108"/>
    </row>
    <row r="39" spans="1:7" s="42" customFormat="1" ht="12">
      <c r="A39" s="14"/>
      <c r="B39" s="20"/>
      <c r="C39" s="25"/>
      <c r="D39" s="28"/>
      <c r="E39" s="25"/>
      <c r="F39" s="25"/>
      <c r="G39" s="47"/>
    </row>
    <row r="40" spans="1:7" s="42" customFormat="1" ht="12">
      <c r="A40" s="19" t="s">
        <v>48</v>
      </c>
      <c r="B40" s="20"/>
      <c r="C40" s="25"/>
      <c r="D40" s="28"/>
      <c r="E40" s="25"/>
      <c r="F40" s="25"/>
      <c r="G40" s="47"/>
    </row>
    <row r="41" spans="1:7" s="42" customFormat="1" ht="12">
      <c r="A41" s="14"/>
      <c r="B41" s="14" t="s">
        <v>49</v>
      </c>
      <c r="C41" s="25"/>
      <c r="D41" s="28">
        <v>90060</v>
      </c>
      <c r="E41" s="25"/>
      <c r="F41" s="25"/>
      <c r="G41" s="47">
        <v>90060</v>
      </c>
    </row>
    <row r="42" spans="1:7" s="42" customFormat="1" ht="12">
      <c r="A42" s="14"/>
      <c r="B42" s="14" t="s">
        <v>83</v>
      </c>
      <c r="C42" s="25"/>
      <c r="D42" s="28">
        <v>-2</v>
      </c>
      <c r="E42" s="25"/>
      <c r="F42" s="25"/>
      <c r="G42" s="47">
        <v>-2</v>
      </c>
    </row>
    <row r="43" spans="1:7" s="42" customFormat="1" ht="12">
      <c r="A43" s="14"/>
      <c r="B43" s="14" t="s">
        <v>50</v>
      </c>
      <c r="C43" s="25"/>
      <c r="D43" s="28">
        <v>3493</v>
      </c>
      <c r="E43" s="25"/>
      <c r="F43" s="25"/>
      <c r="G43" s="47">
        <v>3493</v>
      </c>
    </row>
    <row r="44" spans="1:10" s="42" customFormat="1" ht="12">
      <c r="A44" s="14"/>
      <c r="B44" s="14" t="s">
        <v>51</v>
      </c>
      <c r="C44" s="25"/>
      <c r="D44" s="26">
        <v>41660</v>
      </c>
      <c r="E44" s="25"/>
      <c r="F44" s="25"/>
      <c r="G44" s="84">
        <v>38105</v>
      </c>
      <c r="I44" s="108"/>
      <c r="J44" s="108"/>
    </row>
    <row r="45" spans="1:7" s="42" customFormat="1" ht="12">
      <c r="A45" s="14"/>
      <c r="B45" s="20"/>
      <c r="C45" s="25"/>
      <c r="D45" s="28">
        <f>SUM(D41:D44)</f>
        <v>135211</v>
      </c>
      <c r="E45" s="25"/>
      <c r="F45" s="25"/>
      <c r="G45" s="47">
        <f>SUM(G41:G44)</f>
        <v>131656</v>
      </c>
    </row>
    <row r="46" spans="1:7" s="42" customFormat="1" ht="12">
      <c r="A46" s="14"/>
      <c r="B46" s="20"/>
      <c r="C46" s="25"/>
      <c r="D46" s="28"/>
      <c r="E46" s="25"/>
      <c r="F46" s="25"/>
      <c r="G46" s="47"/>
    </row>
    <row r="47" spans="1:7" s="42" customFormat="1" ht="12">
      <c r="A47" s="3" t="s">
        <v>52</v>
      </c>
      <c r="B47" s="20"/>
      <c r="C47" s="25"/>
      <c r="D47" s="28"/>
      <c r="E47" s="25"/>
      <c r="F47" s="25"/>
      <c r="G47" s="47"/>
    </row>
    <row r="48" spans="1:7" s="42" customFormat="1" ht="12">
      <c r="A48" s="14"/>
      <c r="B48" s="14" t="s">
        <v>53</v>
      </c>
      <c r="C48" s="25"/>
      <c r="D48" s="28">
        <v>11189</v>
      </c>
      <c r="E48" s="25"/>
      <c r="F48" s="25"/>
      <c r="G48" s="47">
        <v>11189</v>
      </c>
    </row>
    <row r="49" spans="1:7" s="42" customFormat="1" ht="15" customHeight="1">
      <c r="A49" s="14"/>
      <c r="B49" s="14"/>
      <c r="C49" s="25"/>
      <c r="D49" s="28"/>
      <c r="E49" s="25"/>
      <c r="F49" s="25"/>
      <c r="G49" s="47"/>
    </row>
    <row r="50" spans="1:7" s="42" customFormat="1" ht="12.75" thickBot="1">
      <c r="A50" s="14"/>
      <c r="B50" s="20"/>
      <c r="C50" s="25"/>
      <c r="D50" s="48">
        <f>SUM(D45:D49)</f>
        <v>146400</v>
      </c>
      <c r="E50" s="25"/>
      <c r="F50" s="25"/>
      <c r="G50" s="49">
        <f>SUM(G45:G49)</f>
        <v>142845</v>
      </c>
    </row>
    <row r="51" spans="1:7" s="42" customFormat="1" ht="12.75" thickTop="1">
      <c r="A51" s="14"/>
      <c r="B51" s="20"/>
      <c r="C51" s="25"/>
      <c r="D51" s="28"/>
      <c r="E51" s="25"/>
      <c r="F51" s="25"/>
      <c r="G51" s="25"/>
    </row>
    <row r="52" spans="1:7" s="42" customFormat="1" ht="12">
      <c r="A52" s="50" t="s">
        <v>54</v>
      </c>
      <c r="B52" s="20"/>
      <c r="C52" s="25"/>
      <c r="D52" s="51"/>
      <c r="G52" s="98"/>
    </row>
    <row r="53" spans="1:7" s="42" customFormat="1" ht="12.75" thickBot="1">
      <c r="A53" s="50" t="s">
        <v>55</v>
      </c>
      <c r="B53" s="20"/>
      <c r="C53" s="25"/>
      <c r="D53" s="52">
        <f>D45/180121</f>
        <v>0.7506676067754454</v>
      </c>
      <c r="E53" s="25"/>
      <c r="F53" s="25"/>
      <c r="G53" s="123">
        <f>G45/180121</f>
        <v>0.730930874245646</v>
      </c>
    </row>
    <row r="54" spans="1:7" s="42" customFormat="1" ht="12.75" thickTop="1">
      <c r="A54" s="14"/>
      <c r="B54" s="20"/>
      <c r="C54" s="25"/>
      <c r="D54" s="99"/>
      <c r="E54" s="25"/>
      <c r="F54" s="25"/>
      <c r="G54" s="25"/>
    </row>
    <row r="55" spans="1:7" s="42" customFormat="1" ht="12">
      <c r="A55" s="37" t="s">
        <v>56</v>
      </c>
      <c r="B55" s="20"/>
      <c r="C55" s="25"/>
      <c r="D55" s="25"/>
      <c r="E55" s="25"/>
      <c r="F55" s="25"/>
      <c r="G55" s="107"/>
    </row>
    <row r="56" spans="1:7" s="42" customFormat="1" ht="12">
      <c r="A56" s="37"/>
      <c r="B56" s="20"/>
      <c r="C56" s="25"/>
      <c r="D56" s="25"/>
      <c r="E56" s="25"/>
      <c r="F56" s="25"/>
      <c r="G56" s="25"/>
    </row>
    <row r="57" spans="1:7" s="42" customFormat="1" ht="12">
      <c r="A57" s="38" t="s">
        <v>57</v>
      </c>
      <c r="B57" s="20"/>
      <c r="C57" s="25"/>
      <c r="D57" s="25"/>
      <c r="E57" s="25"/>
      <c r="F57" s="25"/>
      <c r="G57" s="25"/>
    </row>
    <row r="58" spans="1:7" s="42" customFormat="1" ht="12">
      <c r="A58" s="38" t="s">
        <v>106</v>
      </c>
      <c r="B58" s="20"/>
      <c r="C58" s="25"/>
      <c r="D58" s="25"/>
      <c r="E58" s="25"/>
      <c r="F58" s="25"/>
      <c r="G58" s="25"/>
    </row>
    <row r="59" spans="1:7" s="42" customFormat="1" ht="12">
      <c r="A59" s="38" t="s">
        <v>58</v>
      </c>
      <c r="B59" s="20"/>
      <c r="C59" s="25"/>
      <c r="D59" s="25"/>
      <c r="E59" s="25"/>
      <c r="F59" s="25"/>
      <c r="G59" s="25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workbookViewId="0" topLeftCell="A1">
      <selection activeCell="K24" sqref="K24"/>
    </sheetView>
  </sheetViews>
  <sheetFormatPr defaultColWidth="9.140625" defaultRowHeight="12.75"/>
  <cols>
    <col min="1" max="1" width="7.140625" style="101" customWidth="1"/>
    <col min="2" max="2" width="24.7109375" style="14" customWidth="1"/>
    <col min="3" max="3" width="10.7109375" style="14" customWidth="1"/>
    <col min="4" max="4" width="1.7109375" style="14" customWidth="1"/>
    <col min="5" max="5" width="7.8515625" style="14" customWidth="1"/>
    <col min="6" max="6" width="1.7109375" style="14" customWidth="1"/>
    <col min="7" max="7" width="9.7109375" style="14" customWidth="1"/>
    <col min="8" max="8" width="1.7109375" style="14" customWidth="1"/>
    <col min="9" max="9" width="8.8515625" style="14" customWidth="1"/>
    <col min="10" max="10" width="1.7109375" style="14" customWidth="1"/>
    <col min="11" max="11" width="10.7109375" style="14" customWidth="1"/>
    <col min="12" max="12" width="1.7109375" style="14" customWidth="1"/>
    <col min="13" max="13" width="10.7109375" style="14" customWidth="1"/>
    <col min="14" max="14" width="1.421875" style="14" customWidth="1"/>
    <col min="15" max="15" width="2.140625" style="14" customWidth="1"/>
    <col min="16" max="16384" width="9.140625" style="14" customWidth="1"/>
  </cols>
  <sheetData>
    <row r="1" spans="1:13" ht="15" customHeight="1">
      <c r="A1" s="137" t="str">
        <f>+'[1]Balance Sheet'!A1:G1</f>
        <v>BP PLASTICS HOLDING BHD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0.5" customHeight="1">
      <c r="A2" s="137" t="str">
        <f>+'[1]Balance Sheet'!A2:G2</f>
        <v>(Company No. 644902-V)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0.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ht="16.5" customHeight="1" thickBot="1"/>
    <row r="5" spans="1:14" s="6" customFormat="1" ht="7.5" customHeight="1" thickTop="1">
      <c r="A5" s="10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9"/>
    </row>
    <row r="6" spans="1:14" s="6" customFormat="1" ht="12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39"/>
    </row>
    <row r="7" spans="1:14" s="6" customFormat="1" ht="12">
      <c r="A7" s="136" t="str">
        <f>'income statement'!A7</f>
        <v>FOR THE FIRST QUARTER ENDED 31 MARCH 2010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9"/>
    </row>
    <row r="8" spans="1:14" s="6" customFormat="1" ht="7.5" customHeight="1" thickBot="1">
      <c r="A8" s="10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9"/>
    </row>
    <row r="9" ht="25.5" customHeight="1" thickTop="1"/>
    <row r="10" spans="1:13" ht="12">
      <c r="A10" s="139" t="s">
        <v>59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2" spans="2:10" ht="12">
      <c r="B12" s="54"/>
      <c r="G12" s="2"/>
      <c r="H12" s="2"/>
      <c r="I12" s="2"/>
      <c r="J12" s="2"/>
    </row>
    <row r="13" spans="2:12" ht="12" customHeight="1">
      <c r="B13" s="54"/>
      <c r="E13" s="138" t="s">
        <v>60</v>
      </c>
      <c r="F13" s="138"/>
      <c r="G13" s="138"/>
      <c r="H13" s="138"/>
      <c r="I13" s="138"/>
      <c r="J13" s="2"/>
      <c r="K13" s="2" t="s">
        <v>61</v>
      </c>
      <c r="L13" s="2"/>
    </row>
    <row r="14" spans="2:13" ht="12" customHeight="1">
      <c r="B14" s="54"/>
      <c r="C14" s="2" t="s">
        <v>62</v>
      </c>
      <c r="D14" s="2"/>
      <c r="E14" s="2" t="s">
        <v>64</v>
      </c>
      <c r="F14" s="2"/>
      <c r="G14" s="2" t="s">
        <v>62</v>
      </c>
      <c r="H14" s="2"/>
      <c r="I14" s="2" t="s">
        <v>84</v>
      </c>
      <c r="J14" s="2"/>
      <c r="K14" s="2" t="s">
        <v>63</v>
      </c>
      <c r="L14" s="2"/>
      <c r="M14" s="3"/>
    </row>
    <row r="15" spans="3:14" ht="12" customHeight="1">
      <c r="C15" s="2" t="s">
        <v>64</v>
      </c>
      <c r="D15" s="2"/>
      <c r="E15" s="2" t="s">
        <v>94</v>
      </c>
      <c r="F15" s="2"/>
      <c r="G15" s="2" t="s">
        <v>65</v>
      </c>
      <c r="H15" s="2"/>
      <c r="I15" s="2" t="s">
        <v>62</v>
      </c>
      <c r="J15" s="2"/>
      <c r="K15" s="2" t="s">
        <v>66</v>
      </c>
      <c r="L15" s="2"/>
      <c r="M15" s="2" t="s">
        <v>67</v>
      </c>
      <c r="N15" s="20"/>
    </row>
    <row r="16" spans="3:14" ht="23.25" customHeight="1">
      <c r="C16" s="18" t="s">
        <v>14</v>
      </c>
      <c r="D16" s="18"/>
      <c r="E16" s="18"/>
      <c r="F16" s="18"/>
      <c r="G16" s="18" t="s">
        <v>14</v>
      </c>
      <c r="H16" s="18"/>
      <c r="I16" s="18" t="s">
        <v>14</v>
      </c>
      <c r="J16" s="18"/>
      <c r="K16" s="18" t="s">
        <v>14</v>
      </c>
      <c r="L16" s="18"/>
      <c r="M16" s="18" t="s">
        <v>14</v>
      </c>
      <c r="N16" s="55"/>
    </row>
    <row r="18" ht="12">
      <c r="A18" s="104" t="s">
        <v>100</v>
      </c>
    </row>
    <row r="20" spans="1:17" ht="12">
      <c r="A20" s="101" t="s">
        <v>101</v>
      </c>
      <c r="C20" s="68">
        <v>90060</v>
      </c>
      <c r="D20" s="68"/>
      <c r="E20" s="68">
        <v>2827</v>
      </c>
      <c r="F20" s="68"/>
      <c r="G20" s="68">
        <v>3493</v>
      </c>
      <c r="H20" s="68"/>
      <c r="I20" s="124">
        <v>-2</v>
      </c>
      <c r="J20" s="68"/>
      <c r="K20" s="68">
        <v>35278</v>
      </c>
      <c r="L20" s="68"/>
      <c r="M20" s="68">
        <f>SUM(C20:L20)</f>
        <v>131656</v>
      </c>
      <c r="N20" s="57">
        <f>SUM(C20:M20)</f>
        <v>263312</v>
      </c>
      <c r="O20" s="57"/>
      <c r="P20" s="57"/>
      <c r="Q20" s="57"/>
    </row>
    <row r="21" spans="1:17" ht="12" hidden="1">
      <c r="A21" s="101" t="s">
        <v>95</v>
      </c>
      <c r="C21" s="68"/>
      <c r="D21" s="68"/>
      <c r="E21" s="68"/>
      <c r="F21" s="68"/>
      <c r="G21" s="68"/>
      <c r="H21" s="68"/>
      <c r="I21" s="124"/>
      <c r="J21" s="68"/>
      <c r="K21" s="68"/>
      <c r="L21" s="68"/>
      <c r="M21" s="68">
        <f>SUM(C21:L21)</f>
        <v>0</v>
      </c>
      <c r="N21" s="57"/>
      <c r="O21" s="57"/>
      <c r="P21" s="57"/>
      <c r="Q21" s="57"/>
    </row>
    <row r="22" spans="1:17" ht="12" hidden="1">
      <c r="A22" s="101" t="s">
        <v>91</v>
      </c>
      <c r="C22" s="68">
        <v>0</v>
      </c>
      <c r="D22" s="68"/>
      <c r="E22" s="68">
        <v>0</v>
      </c>
      <c r="F22" s="68"/>
      <c r="G22" s="68">
        <v>0</v>
      </c>
      <c r="H22" s="68"/>
      <c r="I22" s="124">
        <v>0</v>
      </c>
      <c r="J22" s="68"/>
      <c r="K22" s="68">
        <v>0</v>
      </c>
      <c r="L22" s="68"/>
      <c r="M22" s="68">
        <f>SUM(C22:L22)</f>
        <v>0</v>
      </c>
      <c r="N22" s="57"/>
      <c r="O22" s="57"/>
      <c r="P22" s="57"/>
      <c r="Q22" s="57"/>
    </row>
    <row r="23" spans="1:17" ht="12" hidden="1">
      <c r="A23" s="101" t="s">
        <v>93</v>
      </c>
      <c r="C23" s="68">
        <v>0</v>
      </c>
      <c r="D23" s="68"/>
      <c r="E23" s="68">
        <v>0</v>
      </c>
      <c r="F23" s="68"/>
      <c r="G23" s="68">
        <v>0</v>
      </c>
      <c r="H23" s="68"/>
      <c r="I23" s="124">
        <v>0</v>
      </c>
      <c r="J23" s="68"/>
      <c r="K23" s="68">
        <v>0</v>
      </c>
      <c r="L23" s="68"/>
      <c r="M23" s="68">
        <f>SUM(C23:L23)</f>
        <v>0</v>
      </c>
      <c r="N23" s="57"/>
      <c r="O23" s="57"/>
      <c r="P23" s="57"/>
      <c r="Q23" s="57"/>
    </row>
    <row r="24" spans="1:13" ht="12">
      <c r="A24" s="101" t="s">
        <v>113</v>
      </c>
      <c r="C24" s="68">
        <v>0</v>
      </c>
      <c r="D24" s="68"/>
      <c r="E24" s="68">
        <v>0</v>
      </c>
      <c r="F24" s="68"/>
      <c r="G24" s="68">
        <v>0</v>
      </c>
      <c r="H24" s="68"/>
      <c r="I24" s="124">
        <v>0</v>
      </c>
      <c r="J24" s="68"/>
      <c r="K24" s="68">
        <f>'income statement'!C37</f>
        <v>3555</v>
      </c>
      <c r="L24" s="68"/>
      <c r="M24" s="68">
        <f>SUM(C24:L24)</f>
        <v>3555</v>
      </c>
    </row>
    <row r="25" spans="3:13" ht="12">
      <c r="C25" s="56"/>
      <c r="D25" s="56"/>
      <c r="E25" s="56"/>
      <c r="F25" s="56"/>
      <c r="G25" s="56"/>
      <c r="H25" s="56"/>
      <c r="I25" s="125"/>
      <c r="J25" s="56"/>
      <c r="K25" s="56"/>
      <c r="L25" s="56"/>
      <c r="M25" s="56"/>
    </row>
    <row r="26" spans="1:14" ht="16.5" customHeight="1" thickBot="1">
      <c r="A26" s="105" t="s">
        <v>103</v>
      </c>
      <c r="B26" s="58"/>
      <c r="C26" s="59">
        <f>SUM(C20:C25)</f>
        <v>90060</v>
      </c>
      <c r="D26" s="59"/>
      <c r="E26" s="59">
        <f>SUM(E20:E25)</f>
        <v>2827</v>
      </c>
      <c r="F26" s="59"/>
      <c r="G26" s="59">
        <f>SUM(G20:G25)</f>
        <v>3493</v>
      </c>
      <c r="H26" s="59"/>
      <c r="I26" s="126">
        <f>SUM(I20:I25)</f>
        <v>-2</v>
      </c>
      <c r="J26" s="59"/>
      <c r="K26" s="59">
        <f>SUM(K20:K25)</f>
        <v>38833</v>
      </c>
      <c r="L26" s="59"/>
      <c r="M26" s="59">
        <f>SUM(M20:M25)</f>
        <v>135211</v>
      </c>
      <c r="N26" s="60"/>
    </row>
    <row r="27" spans="9:13" ht="12.75" thickTop="1">
      <c r="I27" s="15"/>
      <c r="M27" s="128"/>
    </row>
    <row r="28" spans="9:13" ht="12">
      <c r="I28" s="15"/>
      <c r="M28" s="127"/>
    </row>
    <row r="29" spans="1:9" ht="12">
      <c r="A29" s="37" t="s">
        <v>98</v>
      </c>
      <c r="I29" s="15"/>
    </row>
    <row r="30" ht="12">
      <c r="I30" s="15"/>
    </row>
    <row r="31" spans="1:17" ht="12">
      <c r="A31" s="101" t="s">
        <v>88</v>
      </c>
      <c r="C31" s="56">
        <v>90060</v>
      </c>
      <c r="D31" s="56"/>
      <c r="E31" s="56">
        <v>0</v>
      </c>
      <c r="F31" s="56"/>
      <c r="G31" s="56">
        <v>3493</v>
      </c>
      <c r="H31" s="56"/>
      <c r="I31" s="125">
        <v>-2</v>
      </c>
      <c r="J31" s="56"/>
      <c r="K31" s="56">
        <v>23274</v>
      </c>
      <c r="L31" s="56"/>
      <c r="M31" s="56">
        <f>SUM(C31:L31)</f>
        <v>116825</v>
      </c>
      <c r="N31" s="57">
        <f>SUM(C31:M31)</f>
        <v>233650</v>
      </c>
      <c r="O31" s="57"/>
      <c r="P31" s="57"/>
      <c r="Q31" s="57"/>
    </row>
    <row r="32" spans="1:17" ht="12" hidden="1">
      <c r="A32" s="100" t="s">
        <v>90</v>
      </c>
      <c r="C32" s="56">
        <v>0</v>
      </c>
      <c r="D32" s="56"/>
      <c r="E32" s="56">
        <v>0</v>
      </c>
      <c r="F32" s="56"/>
      <c r="G32" s="56">
        <v>0</v>
      </c>
      <c r="H32" s="56"/>
      <c r="I32" s="125"/>
      <c r="J32" s="56"/>
      <c r="K32" s="56">
        <v>0</v>
      </c>
      <c r="L32" s="56"/>
      <c r="M32" s="56">
        <f>SUM(C32:L32)</f>
        <v>0</v>
      </c>
      <c r="N32" s="57"/>
      <c r="O32" s="57"/>
      <c r="P32" s="57"/>
      <c r="Q32" s="57"/>
    </row>
    <row r="33" spans="1:17" ht="12" hidden="1">
      <c r="A33" s="101" t="s">
        <v>91</v>
      </c>
      <c r="C33" s="56">
        <v>0</v>
      </c>
      <c r="D33" s="56"/>
      <c r="E33" s="56">
        <v>0</v>
      </c>
      <c r="F33" s="56"/>
      <c r="G33" s="56">
        <v>0</v>
      </c>
      <c r="H33" s="56"/>
      <c r="I33" s="125">
        <v>0</v>
      </c>
      <c r="J33" s="56"/>
      <c r="K33" s="56">
        <v>0</v>
      </c>
      <c r="L33" s="56"/>
      <c r="M33" s="56">
        <f>SUM(C33:L33)</f>
        <v>0</v>
      </c>
      <c r="N33" s="57"/>
      <c r="O33" s="57"/>
      <c r="P33" s="57"/>
      <c r="Q33" s="57"/>
    </row>
    <row r="34" spans="1:13" ht="12">
      <c r="A34" s="101" t="s">
        <v>113</v>
      </c>
      <c r="C34" s="56">
        <v>0</v>
      </c>
      <c r="D34" s="56"/>
      <c r="E34" s="56">
        <v>0</v>
      </c>
      <c r="F34" s="56"/>
      <c r="G34" s="56">
        <v>0</v>
      </c>
      <c r="H34" s="56"/>
      <c r="I34" s="125">
        <v>0</v>
      </c>
      <c r="J34" s="56"/>
      <c r="K34" s="56">
        <v>2962</v>
      </c>
      <c r="L34" s="56"/>
      <c r="M34" s="56">
        <f>SUM(C34:L34)</f>
        <v>2962</v>
      </c>
    </row>
    <row r="35" spans="3:13" ht="12">
      <c r="C35" s="56"/>
      <c r="D35" s="56"/>
      <c r="E35" s="56"/>
      <c r="F35" s="56"/>
      <c r="G35" s="56"/>
      <c r="H35" s="56"/>
      <c r="I35" s="125"/>
      <c r="J35" s="56"/>
      <c r="K35" s="56"/>
      <c r="L35" s="56"/>
      <c r="M35" s="56"/>
    </row>
    <row r="36" spans="1:14" ht="16.5" customHeight="1" thickBot="1">
      <c r="A36" s="105" t="s">
        <v>102</v>
      </c>
      <c r="B36" s="58"/>
      <c r="C36" s="59">
        <f>SUM(C31:C35)</f>
        <v>90060</v>
      </c>
      <c r="D36" s="59"/>
      <c r="E36" s="59">
        <f>SUM(E31:E35)</f>
        <v>0</v>
      </c>
      <c r="F36" s="59"/>
      <c r="G36" s="59">
        <f>SUM(G31:G35)</f>
        <v>3493</v>
      </c>
      <c r="H36" s="59"/>
      <c r="I36" s="126">
        <f>SUM(I31:I35)</f>
        <v>-2</v>
      </c>
      <c r="J36" s="59"/>
      <c r="K36" s="59">
        <f>SUM(K31:K35)</f>
        <v>26236</v>
      </c>
      <c r="L36" s="59"/>
      <c r="M36" s="59">
        <f>SUM(M31:M35)</f>
        <v>119787</v>
      </c>
      <c r="N36" s="60"/>
    </row>
    <row r="37" spans="3:13" ht="12.75" thickTop="1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3:29" ht="12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</row>
    <row r="39" spans="1:29" ht="13.5" customHeight="1" hidden="1">
      <c r="A39" s="104" t="s">
        <v>85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77"/>
      <c r="AC39" s="77"/>
    </row>
    <row r="40" spans="2:29" ht="13.5" customHeight="1" hidden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77"/>
      <c r="AC40" s="77"/>
    </row>
    <row r="41" spans="1:29" ht="13.5" customHeight="1" hidden="1">
      <c r="A41" s="101" t="s">
        <v>68</v>
      </c>
      <c r="B41" s="95"/>
      <c r="C41" s="56">
        <v>60040</v>
      </c>
      <c r="D41" s="56"/>
      <c r="E41" s="56"/>
      <c r="F41" s="56"/>
      <c r="G41" s="56">
        <v>3493</v>
      </c>
      <c r="H41" s="56"/>
      <c r="I41" s="56"/>
      <c r="K41" s="56">
        <v>39324</v>
      </c>
      <c r="L41" s="56"/>
      <c r="M41" s="56">
        <f>SUM(C41:L41)</f>
        <v>102857</v>
      </c>
      <c r="N41" s="57">
        <f>SUM(C41:M41)</f>
        <v>205714</v>
      </c>
      <c r="R41" s="90"/>
      <c r="S41" s="90"/>
      <c r="T41" s="91"/>
      <c r="U41" s="91"/>
      <c r="V41" s="91"/>
      <c r="W41" s="91"/>
      <c r="X41" s="91"/>
      <c r="Y41" s="91"/>
      <c r="Z41" s="91"/>
      <c r="AA41" s="92"/>
      <c r="AB41" s="77"/>
      <c r="AC41" s="77"/>
    </row>
    <row r="42" spans="2:29" ht="13.5" customHeight="1" hidden="1">
      <c r="B42" s="95" t="s">
        <v>86</v>
      </c>
      <c r="C42" s="56">
        <v>0</v>
      </c>
      <c r="D42" s="56"/>
      <c r="E42" s="56"/>
      <c r="F42" s="56"/>
      <c r="G42" s="56">
        <v>0</v>
      </c>
      <c r="H42" s="56"/>
      <c r="I42" s="56"/>
      <c r="K42" s="56">
        <v>-6004</v>
      </c>
      <c r="L42" s="56"/>
      <c r="M42" s="56">
        <f>SUM(K42:L42)</f>
        <v>-6004</v>
      </c>
      <c r="N42" s="57"/>
      <c r="R42" s="90"/>
      <c r="S42" s="90"/>
      <c r="T42" s="91"/>
      <c r="U42" s="91"/>
      <c r="V42" s="91"/>
      <c r="W42" s="91"/>
      <c r="X42" s="91"/>
      <c r="Y42" s="91"/>
      <c r="Z42" s="91"/>
      <c r="AA42" s="92"/>
      <c r="AB42" s="77"/>
      <c r="AC42" s="77"/>
    </row>
    <row r="43" spans="1:29" ht="13.5" customHeight="1" hidden="1">
      <c r="A43" s="101" t="s">
        <v>25</v>
      </c>
      <c r="B43" s="95"/>
      <c r="C43" s="56">
        <v>0</v>
      </c>
      <c r="D43" s="56"/>
      <c r="E43" s="56"/>
      <c r="F43" s="56"/>
      <c r="G43" s="56">
        <v>0</v>
      </c>
      <c r="H43" s="56"/>
      <c r="I43" s="56"/>
      <c r="K43" s="56">
        <v>11839</v>
      </c>
      <c r="L43" s="56"/>
      <c r="M43" s="56">
        <f>SUM(C43:L43)</f>
        <v>11839</v>
      </c>
      <c r="N43" s="95"/>
      <c r="R43" s="90"/>
      <c r="S43" s="90"/>
      <c r="T43" s="91"/>
      <c r="U43" s="91"/>
      <c r="V43" s="91"/>
      <c r="W43" s="91"/>
      <c r="X43" s="91"/>
      <c r="Y43" s="91"/>
      <c r="Z43" s="91"/>
      <c r="AA43" s="90"/>
      <c r="AB43" s="77"/>
      <c r="AC43" s="77"/>
    </row>
    <row r="44" spans="2:29" ht="13.5" customHeight="1" hidden="1">
      <c r="B44" s="95"/>
      <c r="C44" s="56"/>
      <c r="D44" s="56"/>
      <c r="E44" s="56"/>
      <c r="F44" s="56"/>
      <c r="G44" s="56"/>
      <c r="H44" s="56"/>
      <c r="I44" s="56"/>
      <c r="K44" s="56"/>
      <c r="L44" s="56"/>
      <c r="M44" s="56"/>
      <c r="N44" s="95"/>
      <c r="R44" s="90"/>
      <c r="S44" s="90"/>
      <c r="T44" s="91"/>
      <c r="U44" s="91"/>
      <c r="V44" s="91"/>
      <c r="W44" s="91"/>
      <c r="X44" s="91"/>
      <c r="Y44" s="91"/>
      <c r="Z44" s="91"/>
      <c r="AA44" s="90"/>
      <c r="AB44" s="77"/>
      <c r="AC44" s="77"/>
    </row>
    <row r="45" spans="1:29" ht="13.5" customHeight="1" hidden="1" thickBot="1">
      <c r="A45" s="105" t="s">
        <v>87</v>
      </c>
      <c r="B45" s="96"/>
      <c r="C45" s="59">
        <f>SUM(C41:C44)</f>
        <v>60040</v>
      </c>
      <c r="D45" s="59"/>
      <c r="E45" s="59"/>
      <c r="F45" s="59"/>
      <c r="G45" s="59">
        <f>SUM(G41:G44)</f>
        <v>3493</v>
      </c>
      <c r="H45" s="59"/>
      <c r="I45" s="59"/>
      <c r="J45" s="59"/>
      <c r="K45" s="59">
        <f>SUM(K41:K44)</f>
        <v>45159</v>
      </c>
      <c r="L45" s="59"/>
      <c r="M45" s="59">
        <f>SUM(M41:M44)</f>
        <v>108692</v>
      </c>
      <c r="N45" s="97"/>
      <c r="R45" s="93"/>
      <c r="S45" s="90"/>
      <c r="T45" s="94"/>
      <c r="U45" s="94"/>
      <c r="V45" s="94"/>
      <c r="W45" s="94"/>
      <c r="X45" s="94"/>
      <c r="Y45" s="94"/>
      <c r="Z45" s="94"/>
      <c r="AA45" s="90"/>
      <c r="AB45" s="77"/>
      <c r="AC45" s="77"/>
    </row>
    <row r="46" spans="3:29" ht="12.75" hidden="1" thickTop="1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3:29" ht="12" hidden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3:13" ht="12" hidden="1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3:13" ht="12" hidden="1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3:13" ht="12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3:13" ht="12">
      <c r="C51" s="56"/>
      <c r="D51" s="56"/>
      <c r="E51" s="56"/>
      <c r="F51" s="56"/>
      <c r="G51" s="56"/>
      <c r="H51" s="56"/>
      <c r="I51" s="56"/>
      <c r="J51" s="56"/>
      <c r="K51" s="61"/>
      <c r="L51" s="61"/>
      <c r="M51" s="56"/>
    </row>
    <row r="52" spans="1:13" ht="12">
      <c r="A52" s="104" t="s">
        <v>56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">
      <c r="A53" s="10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2">
      <c r="A54" s="106" t="s">
        <v>69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">
      <c r="A55" s="106" t="s">
        <v>99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2">
      <c r="A56" s="10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3:13" ht="12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3:13" ht="12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3:13" ht="12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12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</sheetData>
  <mergeCells count="7">
    <mergeCell ref="E13:I13"/>
    <mergeCell ref="A7:M7"/>
    <mergeCell ref="A10:M10"/>
    <mergeCell ref="A1:M1"/>
    <mergeCell ref="A2:M2"/>
    <mergeCell ref="A3:M3"/>
    <mergeCell ref="A6:M6"/>
  </mergeCells>
  <printOptions/>
  <pageMargins left="0.75" right="0" top="1" bottom="0.5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10" sqref="G10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56" customWidth="1"/>
    <col min="4" max="4" width="4.421875" style="56" customWidth="1"/>
    <col min="5" max="5" width="12.00390625" style="56" customWidth="1"/>
    <col min="6" max="6" width="4.421875" style="14" customWidth="1"/>
    <col min="7" max="16384" width="9.140625" style="14" customWidth="1"/>
  </cols>
  <sheetData>
    <row r="1" spans="1:5" ht="12">
      <c r="A1" s="137" t="str">
        <f>+'[1]Balance Sheet'!A1:G1</f>
        <v>BP PLASTICS HOLDING BHD</v>
      </c>
      <c r="B1" s="137"/>
      <c r="C1" s="137"/>
      <c r="D1" s="137"/>
      <c r="E1" s="137"/>
    </row>
    <row r="2" spans="1:6" s="6" customFormat="1" ht="11.25" customHeight="1">
      <c r="A2" s="137" t="str">
        <f>+'[1]Balance Sheet'!A2:G2</f>
        <v>(Company No. 644902-V)</v>
      </c>
      <c r="B2" s="137"/>
      <c r="C2" s="137"/>
      <c r="D2" s="137"/>
      <c r="E2" s="137"/>
      <c r="F2" s="5"/>
    </row>
    <row r="3" spans="1:6" s="6" customFormat="1" ht="11.25" customHeight="1">
      <c r="A3" s="137" t="s">
        <v>2</v>
      </c>
      <c r="B3" s="137"/>
      <c r="C3" s="137"/>
      <c r="D3" s="137"/>
      <c r="E3" s="137"/>
      <c r="F3" s="3"/>
    </row>
    <row r="4" ht="16.5" customHeight="1" thickBot="1">
      <c r="E4" s="62"/>
    </row>
    <row r="5" spans="1:6" s="6" customFormat="1" ht="7.5" customHeight="1" thickTop="1">
      <c r="A5" s="8"/>
      <c r="B5" s="9"/>
      <c r="C5" s="9"/>
      <c r="D5" s="9"/>
      <c r="E5" s="39"/>
      <c r="F5" s="39"/>
    </row>
    <row r="6" spans="1:6" s="6" customFormat="1" ht="12">
      <c r="A6" s="137" t="s">
        <v>3</v>
      </c>
      <c r="B6" s="137"/>
      <c r="C6" s="137"/>
      <c r="D6" s="137"/>
      <c r="E6" s="137"/>
      <c r="F6" s="63"/>
    </row>
    <row r="7" spans="1:6" s="6" customFormat="1" ht="12">
      <c r="A7" s="137" t="str">
        <f>'income statement'!A7</f>
        <v>FOR THE FIRST QUARTER ENDED 31 MARCH 2010</v>
      </c>
      <c r="B7" s="137"/>
      <c r="C7" s="137"/>
      <c r="D7" s="137"/>
      <c r="E7" s="137"/>
      <c r="F7" s="63"/>
    </row>
    <row r="8" spans="1:6" s="6" customFormat="1" ht="7.5" customHeight="1" thickBot="1">
      <c r="A8" s="10"/>
      <c r="B8" s="11"/>
      <c r="C8" s="11"/>
      <c r="D8" s="11"/>
      <c r="E8" s="11"/>
      <c r="F8" s="39"/>
    </row>
    <row r="9" ht="25.5" customHeight="1" thickTop="1"/>
    <row r="10" spans="1:5" ht="12">
      <c r="A10" s="139" t="s">
        <v>70</v>
      </c>
      <c r="B10" s="139"/>
      <c r="C10" s="139"/>
      <c r="D10" s="53"/>
      <c r="E10" s="14"/>
    </row>
    <row r="11" spans="1:5" ht="12">
      <c r="A11" s="53"/>
      <c r="B11" s="53"/>
      <c r="C11" s="16"/>
      <c r="D11" s="53"/>
      <c r="E11" s="5"/>
    </row>
    <row r="12" spans="3:5" ht="22.5" customHeight="1">
      <c r="C12" s="64" t="s">
        <v>104</v>
      </c>
      <c r="E12" s="64" t="s">
        <v>104</v>
      </c>
    </row>
    <row r="13" spans="3:5" ht="15.75" customHeight="1">
      <c r="C13" s="64" t="s">
        <v>71</v>
      </c>
      <c r="E13" s="64" t="s">
        <v>71</v>
      </c>
    </row>
    <row r="14" spans="3:5" ht="12">
      <c r="C14" s="17" t="s">
        <v>96</v>
      </c>
      <c r="D14" s="2"/>
      <c r="E14" s="17" t="s">
        <v>97</v>
      </c>
    </row>
    <row r="15" spans="3:5" ht="23.25" customHeight="1">
      <c r="C15" s="66" t="s">
        <v>14</v>
      </c>
      <c r="D15" s="65"/>
      <c r="E15" s="66" t="s">
        <v>14</v>
      </c>
    </row>
    <row r="16" spans="3:5" ht="21.75" customHeight="1">
      <c r="C16" s="67"/>
      <c r="D16" s="68"/>
      <c r="E16" s="68"/>
    </row>
    <row r="17" spans="1:5" ht="12">
      <c r="A17" s="3" t="s">
        <v>72</v>
      </c>
      <c r="C17" s="70">
        <v>-1371</v>
      </c>
      <c r="D17" s="71"/>
      <c r="E17" s="71">
        <v>8556</v>
      </c>
    </row>
    <row r="18" spans="3:5" ht="12">
      <c r="C18" s="67"/>
      <c r="D18" s="68"/>
      <c r="E18" s="68"/>
    </row>
    <row r="19" spans="1:5" ht="12">
      <c r="A19" s="3" t="s">
        <v>73</v>
      </c>
      <c r="C19" s="70">
        <v>-236</v>
      </c>
      <c r="D19" s="71"/>
      <c r="E19" s="71">
        <v>206</v>
      </c>
    </row>
    <row r="20" spans="3:5" ht="12">
      <c r="C20" s="67"/>
      <c r="D20" s="68"/>
      <c r="E20" s="68"/>
    </row>
    <row r="21" spans="1:5" ht="12">
      <c r="A21" s="3" t="s">
        <v>74</v>
      </c>
      <c r="C21" s="70">
        <v>-322</v>
      </c>
      <c r="D21" s="71"/>
      <c r="E21" s="71">
        <v>-136</v>
      </c>
    </row>
    <row r="22" spans="3:5" ht="12">
      <c r="C22" s="72"/>
      <c r="D22" s="69"/>
      <c r="E22" s="118"/>
    </row>
    <row r="23" spans="3:5" ht="12">
      <c r="C23" s="70">
        <f>SUM(C17:C22)</f>
        <v>-1929</v>
      </c>
      <c r="D23" s="68"/>
      <c r="E23" s="71">
        <v>8626</v>
      </c>
    </row>
    <row r="24" spans="3:5" ht="12">
      <c r="C24" s="67"/>
      <c r="D24" s="68"/>
      <c r="E24" s="68"/>
    </row>
    <row r="25" spans="1:5" ht="12">
      <c r="A25" s="3" t="s">
        <v>75</v>
      </c>
      <c r="C25" s="70">
        <v>45306</v>
      </c>
      <c r="E25" s="71">
        <v>34115</v>
      </c>
    </row>
    <row r="26" spans="3:5" ht="12">
      <c r="C26" s="70"/>
      <c r="E26" s="71"/>
    </row>
    <row r="27" spans="1:5" ht="12.75" thickBot="1">
      <c r="A27" s="3" t="s">
        <v>109</v>
      </c>
      <c r="C27" s="59">
        <f>SUM(C23:C26)</f>
        <v>43377</v>
      </c>
      <c r="E27" s="119">
        <v>42741</v>
      </c>
    </row>
    <row r="28" spans="1:5" ht="12.75" thickTop="1">
      <c r="A28" s="3"/>
      <c r="C28" s="67"/>
      <c r="E28" s="68"/>
    </row>
    <row r="29" spans="1:5" ht="12">
      <c r="A29" s="3"/>
      <c r="C29" s="67"/>
      <c r="E29" s="68"/>
    </row>
    <row r="30" spans="1:5" ht="12">
      <c r="A30" s="73" t="s">
        <v>76</v>
      </c>
      <c r="C30" s="67"/>
      <c r="E30" s="68"/>
    </row>
    <row r="31" spans="1:5" ht="12">
      <c r="A31" s="73"/>
      <c r="C31" s="67"/>
      <c r="E31" s="68"/>
    </row>
    <row r="32" spans="1:5" ht="12">
      <c r="A32" s="14" t="s">
        <v>77</v>
      </c>
      <c r="C32" s="67"/>
      <c r="E32" s="68"/>
    </row>
    <row r="33" spans="1:5" ht="12">
      <c r="A33" s="14" t="s">
        <v>78</v>
      </c>
      <c r="C33" s="67">
        <v>10589</v>
      </c>
      <c r="E33" s="68">
        <v>8210</v>
      </c>
    </row>
    <row r="34" spans="1:5" ht="12">
      <c r="A34" s="14" t="s">
        <v>89</v>
      </c>
      <c r="C34" s="67">
        <v>0</v>
      </c>
      <c r="E34" s="120">
        <v>13500</v>
      </c>
    </row>
    <row r="35" spans="1:5" ht="12">
      <c r="A35" s="14" t="s">
        <v>79</v>
      </c>
      <c r="C35" s="67">
        <v>1006</v>
      </c>
      <c r="E35" s="68">
        <v>3300</v>
      </c>
    </row>
    <row r="36" spans="1:5" ht="12">
      <c r="A36" s="14" t="s">
        <v>80</v>
      </c>
      <c r="C36" s="67">
        <v>31782</v>
      </c>
      <c r="E36" s="68">
        <v>17731</v>
      </c>
    </row>
    <row r="37" spans="3:5" ht="12">
      <c r="C37" s="74"/>
      <c r="E37" s="121"/>
    </row>
    <row r="38" spans="3:5" ht="12.75" thickBot="1">
      <c r="C38" s="75">
        <f>SUM(C33:C37)</f>
        <v>43377</v>
      </c>
      <c r="D38" s="76"/>
      <c r="E38" s="122">
        <v>42741</v>
      </c>
    </row>
    <row r="39" spans="3:5" ht="12.75" thickTop="1">
      <c r="C39" s="67"/>
      <c r="E39" s="68"/>
    </row>
    <row r="40" ht="12">
      <c r="E40" s="68"/>
    </row>
    <row r="41" ht="12">
      <c r="E41" s="76"/>
    </row>
    <row r="42" spans="1:5" ht="12">
      <c r="A42" s="37" t="s">
        <v>56</v>
      </c>
      <c r="E42" s="76"/>
    </row>
    <row r="43" spans="1:5" ht="12">
      <c r="A43" s="37"/>
      <c r="E43" s="76"/>
    </row>
    <row r="44" ht="12">
      <c r="A44" s="38" t="s">
        <v>81</v>
      </c>
    </row>
    <row r="45" ht="12">
      <c r="A45" s="38" t="s">
        <v>105</v>
      </c>
    </row>
    <row r="46" ht="12">
      <c r="A46" s="37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CYF</cp:lastModifiedBy>
  <cp:lastPrinted>2010-05-19T06:42:21Z</cp:lastPrinted>
  <dcterms:created xsi:type="dcterms:W3CDTF">1996-10-14T23:33:28Z</dcterms:created>
  <dcterms:modified xsi:type="dcterms:W3CDTF">2010-05-19T07:01:38Z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-35222680</vt:i4>
  </property>
  <property fmtid="{D5CDD505-2E9C-101B-9397-08002B2CF9AE}" pid="3" name="_EmailSubject">
    <vt:lpwstr/>
  </property>
  <property fmtid="{D5CDD505-2E9C-101B-9397-08002B2CF9AE}" pid="4" name="_AuthorEmail">
    <vt:lpwstr>huishien.ong@bpplastics.com.my</vt:lpwstr>
  </property>
  <property fmtid="{D5CDD505-2E9C-101B-9397-08002B2CF9AE}" pid="5" name="_AuthorEmailDisplayName">
    <vt:lpwstr>Huishien</vt:lpwstr>
  </property>
  <property fmtid="{D5CDD505-2E9C-101B-9397-08002B2CF9AE}" pid="6" name="_PreviousAdHocReviewCycleID">
    <vt:i4>490855354</vt:i4>
  </property>
  <property fmtid="{D5CDD505-2E9C-101B-9397-08002B2CF9AE}" pid="7" name="_ReviewingToolsShownOnce">
    <vt:lpwstr/>
  </property>
</Properties>
</file>